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44" documentId="13_ncr:1_{F6CB121F-512D-4AA6-A0C1-0FB36C537598}" xr6:coauthVersionLast="47" xr6:coauthVersionMax="47" xr10:uidLastSave="{F4ECDB50-641F-4EA0-8974-A0449AF6FB9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<sst xmlns="http://schemas.openxmlformats.org/spreadsheetml/2006/main" count="178600" uniqueCount="39084">
  <si>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</si>
  <si>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</si>
  <si>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</si>
  <si>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</si>
  <si>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</si>
  <si>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</si>
  <si>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</si>
  <si>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</si>
  <si>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</si>
  <si>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</si>
  <si>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</si>
  <si>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</si>
  <si>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</si>
  <si>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</si>
  <si>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</si>
  <si>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</si>
  <si>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</si>
  <si>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</si>
  <si>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</si>
  <si>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</si>
  <si>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</si>
  <si>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</si>
  <si>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</si>
  <si>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</si>
  <si>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</si>
  <si>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</si>
  <si>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</si>
  <si>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</si>
  <si>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</si>
  <si>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</si>
  <si>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</si>
  <si>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</si>
  <si>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</si>
  <si>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</si>
  <si>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</si>
  <si>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</si>
  <si>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</si>
  <si>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</si>
  <si>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</si>
  <si>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</si>
  <si>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</si>
  <si>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</si>
  <si>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</si>
  <si>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</si>
  <si>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</si>
  <si>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</si>
  <si>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</si>
  <si>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</si>
  <si>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</si>
  <si>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</si>
  <si>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</si>
  <si>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</si>
  <si>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</si>
  <si>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</si>
  <si>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</si>
  <si>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</si>
  <si>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</si>
  <si>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</si>
  <si>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</si>
  <si>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</si>
  <si>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</si>
  <si>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</si>
  <si>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</si>
  <si>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</si>
  <si>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</si>
  <si>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</si>
  <si>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</si>
  <si>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</si>
  <si>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</si>
  <si>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</si>
  <si>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</si>
  <si>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</si>
  <si>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</si>
  <si>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</si>
  <si>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</si>
  <si>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</si>
  <si>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</si>
  <si>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</si>
  <si>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</si>
  <si>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</si>
  <si>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</si>
  <si>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</si>
  <si>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</si>
  <si>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</si>
  <si>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</si>
  <si>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</si>
  <si>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</si>
  <si>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</si>
  <si>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</si>
  <si>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</si>
  <si>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</si>
  <si>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</si>
  <si>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</si>
  <si>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</si>
  <si>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</si>
  <si>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</si>
  <si>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</si>
  <si>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</si>
  <si>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</si>
  <si>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</si>
  <si>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</si>
  <si>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</si>
  <si>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</si>
  <si>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</si>
  <si>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</si>
  <si>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</si>
  <si>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</si>
  <si>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</si>
  <si>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</si>
  <si>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</si>
  <si>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</si>
  <si>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</si>
  <si>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</si>
  <si>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</si>
  <si>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</si>
  <si>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</si>
  <si>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</si>
  <si>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</si>
  <si>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</si>
  <si>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</si>
  <si>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</si>
  <si>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</si>
  <si>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</si>
  <si>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</si>
  <si>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</si>
  <si>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</si>
  <si>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</si>
  <si>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</si>
  <si>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</si>
  <si>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</si>
  <si>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</si>
  <si>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</si>
  <si>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</si>
  <si>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</si>
  <si>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</si>
  <si>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</si>
  <si>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</si>
  <si>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</si>
  <si>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</si>
  <si>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</si>
  <si>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</si>
  <si>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</si>
  <si>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</si>
  <si>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</si>
  <si>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</si>
  <si>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</si>
  <si>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</si>
  <si>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</si>
  <si>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</si>
  <si>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</si>
  <si>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</si>
  <si>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</si>
  <si>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</si>
  <si>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</si>
  <si>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</si>
  <si>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</si>
  <si>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</si>
  <si>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</si>
  <si>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</si>
  <si>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</si>
  <si>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</si>
  <si>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</si>
  <si>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</si>
  <si>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</si>
  <si>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</si>
  <si>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</si>
  <si>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</si>
  <si>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</si>
  <si>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</si>
  <si>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</si>
  <si>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</si>
  <si>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</si>
  <si>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</si>
  <si>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</si>
  <si>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</si>
  <si>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</si>
  <si>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</si>
  <si>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</si>
  <si>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</si>
  <si>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</si>
  <si>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</si>
  <si>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</si>
  <si>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</si>
  <si>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</si>
  <si>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</si>
  <si>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</si>
  <si>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</si>
  <si>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</si>
  <si>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</si>
  <si>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</si>
  <si>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</si>
  <si>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</si>
  <si>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</si>
  <si>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</si>
  <si>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</si>
  <si>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</si>
  <si>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</si>
  <si>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</si>
  <si>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</si>
  <si>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</si>
  <si>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</si>
  <si>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</si>
  <si>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</si>
  <si>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</si>
  <si>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</si>
  <si>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</si>
  <si>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</si>
  <si>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</si>
  <si>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</si>
  <si>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</si>
  <si>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</si>
  <si>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</si>
  <si>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</si>
  <si>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</si>
  <si>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</si>
  <si>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</si>
  <si>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</si>
  <si>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</si>
  <si>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</si>
  <si>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</si>
  <si>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</si>
  <si>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</si>
  <si>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</si>
  <si>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</si>
  <si>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</si>
  <si>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</si>
  <si>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</si>
  <si>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</si>
  <si>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</si>
  <si>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</si>
  <si>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</si>
  <si>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</si>
  <si>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</si>
  <si>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</si>
  <si>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</si>
  <si>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</si>
  <si>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</si>
  <si>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</si>
  <si>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</si>
  <si>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</si>
  <si>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</si>
  <si>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</si>
  <si>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</si>
  <si>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</si>
  <si>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</si>
  <si>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</si>
  <si>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</si>
  <si>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</si>
  <si>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</si>
  <si>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</si>
  <si>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</si>
  <si>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</si>
  <si>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</si>
  <si>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</si>
  <si>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</si>
  <si>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</si>
  <si>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</si>
  <si>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</si>
  <si>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</si>
  <si>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</si>
  <si>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</si>
  <si>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</si>
  <si>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</si>
  <si>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</si>
  <si>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</si>
  <si>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</si>
  <si>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</si>
  <si>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</si>
  <si>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</si>
  <si>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</si>
  <si>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</si>
  <si>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</si>
  <si>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</si>
  <si>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</si>
  <si>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</si>
  <si>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</si>
  <si>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</si>
  <si>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</si>
  <si>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</si>
  <si>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</si>
  <si>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</si>
  <si>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</si>
  <si>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</si>
  <si>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</si>
  <si>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</si>
  <si>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</si>
  <si>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</si>
  <si>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</si>
  <si>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</si>
  <si>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</si>
  <si>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</si>
  <si>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</si>
  <si>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</si>
  <si>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</si>
  <si>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</si>
  <si>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</si>
  <si>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</si>
  <si>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</si>
  <si>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</si>
  <si>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</si>
  <si>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</si>
  <si>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</si>
  <si>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</si>
  <si>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</si>
  <si>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</si>
  <si>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</si>
  <si>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</si>
  <si>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</si>
  <si>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</si>
  <si>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</si>
  <si>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</si>
  <si>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</si>
  <si>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</si>
  <si>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</si>
  <si>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</si>
  <si>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</si>
  <si>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</si>
  <si>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</si>
  <si>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</si>
  <si>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</si>
  <si>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</si>
  <si>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</si>
  <si>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</si>
  <si>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</si>
  <si>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</si>
  <si>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</si>
  <si>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</si>
  <si>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</si>
  <si>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</si>
  <si>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</si>
  <si>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</si>
  <si>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</si>
  <si>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</si>
  <si>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</si>
  <si>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</si>
  <si>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</si>
  <si>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</si>
  <si>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</si>
  <si>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</si>
  <si>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</si>
  <si>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</si>
  <si>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</si>
  <si>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</si>
  <si>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</si>
  <si>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</si>
  <si>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</si>
  <si>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</si>
  <si>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</si>
  <si>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</si>
  <si>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</si>
  <si>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</si>
  <si>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</si>
  <si>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</si>
  <si>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</si>
  <si>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</si>
  <si>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</si>
  <si>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</si>
  <si>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</si>
  <si>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</si>
  <si>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</si>
  <si>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</si>
  <si>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</si>
  <si>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</si>
  <si>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</si>
  <si>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</si>
  <si>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</si>
  <si>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</si>
  <si>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</si>
  <si>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</si>
  <si>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</si>
  <si>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</si>
  <si>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</si>
  <si>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</si>
  <si>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</si>
  <si>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</si>
  <si>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</si>
  <si>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</si>
  <si>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</si>
  <si>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</si>
  <si>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</si>
  <si>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</si>
  <si>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</si>
  <si>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</si>
  <si>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</si>
  <si>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</si>
  <si>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</si>
  <si>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</si>
  <si>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</si>
  <si>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</si>
  <si>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</si>
  <si>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</si>
  <si>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</si>
  <si>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</si>
  <si>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</si>
  <si>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</si>
  <si>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</si>
  <si>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</si>
  <si>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</si>
  <si>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</si>
  <si>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</si>
  <si>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</si>
  <si>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</si>
  <si>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</si>
  <si>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</si>
  <si>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</si>
  <si>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</si>
  <si>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</si>
  <si>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</si>
  <si>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</si>
  <si>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</si>
  <si>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</si>
  <si>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</si>
  <si>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</si>
  <si>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</si>
  <si>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</si>
  <si>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</si>
  <si>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</si>
  <si>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</si>
  <si>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</si>
  <si>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</si>
  <si>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</si>
  <si>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</si>
  <si>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</si>
  <si>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</si>
  <si>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</si>
  <si>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</si>
  <si>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</si>
  <si>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</si>
  <si>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</si>
  <si>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</si>
  <si>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</si>
  <si>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</si>
  <si>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</si>
  <si>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</si>
  <si>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</si>
  <si>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</si>
  <si>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</si>
  <si>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</si>
  <si>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</si>
  <si>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</si>
  <si>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</si>
  <si>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</si>
  <si>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</si>
  <si>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</si>
  <si>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</si>
  <si>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</si>
  <si>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</si>
  <si>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</si>
  <si>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</si>
  <si>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</si>
  <si>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</si>
  <si>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</si>
  <si>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</si>
  <si>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</si>
  <si>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</si>
  <si>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</si>
  <si>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</si>
  <si>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</si>
  <si>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</si>
  <si>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</si>
  <si>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</si>
  <si>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</si>
  <si>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</si>
  <si>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</si>
  <si>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</si>
  <si>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</si>
  <si>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</si>
  <si>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</si>
  <si>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</si>
  <si>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</si>
  <si>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</si>
  <si>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</si>
  <si>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</si>
  <si>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</si>
  <si>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</si>
  <si>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</si>
  <si>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</si>
  <si>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</si>
  <si>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</si>
  <si>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</si>
  <si>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</si>
  <si>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</si>
  <si>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</si>
  <si>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</si>
  <si>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</si>
  <si>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</si>
  <si>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</si>
  <si>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</si>
  <si>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</si>
  <si>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</si>
  <si>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</si>
  <si>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</si>
  <si>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</si>
  <si>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</si>
  <si>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</si>
  <si>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</si>
  <si>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</si>
  <si>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</si>
  <si>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</si>
  <si>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</si>
  <si>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</si>
  <si>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</si>
  <si>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</si>
  <si>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</si>
  <si>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</si>
  <si>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</si>
  <si>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</si>
  <si>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</si>
  <si>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</si>
  <si>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</si>
  <si>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</si>
  <si>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</si>
  <si>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</si>
  <si>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</si>
  <si>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</si>
  <si>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</si>
  <si>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</si>
  <si>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</si>
  <si>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</si>
  <si>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</si>
  <si>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</si>
  <si>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</si>
  <si>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</si>
  <si>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</si>
  <si>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</si>
  <si>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</si>
  <si>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</si>
  <si>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</si>
  <si>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</si>
  <si>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</si>
  <si>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</si>
  <si>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</si>
  <si>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</si>
  <si>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</si>
  <si>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</si>
  <si>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</si>
  <si>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</si>
  <si>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</si>
  <si>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</si>
  <si>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</si>
  <si>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</si>
  <si>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</si>
  <si>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</si>
  <si>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</si>
  <si>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</si>
  <si>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</si>
  <si>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</si>
  <si>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</si>
  <si>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</si>
  <si>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</si>
  <si>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</si>
  <si>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</si>
  <si>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</si>
  <si>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</si>
  <si>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</si>
  <si>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</si>
  <si>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</si>
  <si>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</si>
  <si>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</si>
  <si>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</si>
  <si>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</si>
  <si>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</si>
  <si>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</si>
  <si>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</si>
  <si>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</si>
  <si>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</si>
  <si>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</si>
  <si>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</si>
  <si>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</si>
  <si>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</si>
  <si>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</si>
  <si>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</si>
  <si>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</si>
  <si>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</si>
  <si>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</si>
  <si>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</si>
  <si>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</si>
  <si>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</si>
  <si>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</si>
  <si>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</si>
  <si>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</si>
  <si>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</si>
  <si>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</si>
  <si>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</si>
  <si>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</si>
  <si>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</si>
  <si>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</si>
  <si>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</si>
  <si>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</si>
  <si>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</si>
  <si>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</si>
  <si>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</si>
  <si>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</si>
  <si>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</si>
  <si>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</si>
  <si>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</si>
  <si>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</si>
  <si>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</si>
  <si>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</si>
  <si>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</si>
  <si>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</si>
  <si>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</si>
  <si>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</si>
  <si>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</si>
  <si>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</si>
  <si>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</si>
  <si>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</si>
  <si>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</si>
  <si>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</si>
  <si>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</si>
  <si>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</si>
  <si>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</si>
  <si>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</si>
  <si>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</si>
  <si>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</si>
  <si>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</si>
  <si>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</si>
  <si>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</si>
  <si>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</si>
  <si>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</si>
  <si>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</si>
  <si>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</si>
  <si>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</si>
  <si>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</si>
  <si>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</si>
  <si>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</si>
  <si>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</si>
  <si>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</si>
  <si>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</si>
  <si>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</si>
  <si>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</si>
  <si>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</si>
  <si>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</si>
  <si>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</si>
  <si>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</si>
  <si>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</si>
  <si>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</si>
  <si>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</si>
  <si>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</si>
  <si>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</si>
  <si>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</si>
  <si>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</si>
  <si>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</si>
  <si>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</si>
  <si>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</si>
  <si>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</si>
  <si>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</si>
  <si>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</si>
  <si>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</si>
  <si>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</si>
  <si>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</si>
  <si>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</si>
  <si>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</si>
  <si>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</si>
  <si>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</si>
  <si>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</si>
  <si>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</si>
  <si>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</si>
  <si>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</si>
  <si>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</si>
  <si>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</si>
  <si>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</si>
  <si>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</si>
  <si>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</si>
  <si>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</si>
  <si>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</si>
  <si>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</si>
  <si>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</si>
  <si>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</si>
  <si>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</si>
  <si>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</si>
  <si>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</si>
  <si>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</si>
  <si>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</si>
  <si>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</si>
  <si>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</si>
  <si>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</si>
  <si>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</si>
  <si>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</si>
  <si>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</si>
  <si>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</si>
  <si>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</si>
  <si>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</si>
  <si>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</si>
  <si>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</si>
  <si>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</si>
  <si>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</si>
  <si>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</si>
  <si>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</si>
  <si>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</si>
  <si>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</si>
  <si>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</si>
  <si>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</si>
  <si>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</si>
  <si>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</si>
  <si>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</si>
  <si>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</si>
  <si>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</si>
  <si>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</si>
  <si>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</si>
  <si>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</si>
  <si>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</si>
  <si>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</si>
  <si>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</si>
  <si>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</si>
  <si>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</si>
  <si>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</si>
  <si>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</si>
  <si>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</si>
  <si>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</si>
  <si>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</si>
  <si>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</si>
  <si>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</si>
  <si>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</si>
  <si>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</si>
  <si>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</si>
  <si>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</si>
  <si>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</si>
  <si>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</si>
  <si>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</si>
  <si>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</si>
  <si>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</si>
  <si>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</si>
  <si>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</si>
  <si>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</si>
  <si>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</si>
  <si>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</si>
  <si>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</si>
  <si>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</si>
  <si>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</si>
  <si>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</si>
  <si>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</si>
  <si>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</si>
  <si>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</si>
  <si>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</si>
  <si>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</si>
  <si>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</si>
  <si>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</si>
  <si>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</si>
  <si>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</si>
  <si>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</si>
  <si>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</si>
  <si>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</si>
  <si>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</si>
  <si>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</si>
  <si>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</si>
  <si>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</si>
  <si>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</si>
  <si>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</si>
  <si>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</si>
  <si>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</si>
  <si>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</si>
  <si>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</si>
  <si>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</si>
  <si>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</si>
  <si>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</si>
  <si>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</si>
  <si>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</si>
  <si>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</si>
  <si>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</si>
  <si>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</si>
  <si>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</si>
  <si>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</si>
  <si>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</si>
  <si>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</si>
  <si>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</si>
  <si>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</si>
  <si>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</si>
  <si>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</si>
  <si>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</si>
  <si>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</si>
  <si>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</si>
  <si>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</si>
  <si>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</si>
  <si>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</si>
  <si>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</si>
  <si>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</si>
  <si>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</si>
  <si>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</si>
  <si>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</si>
  <si>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</si>
  <si>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</si>
  <si>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</si>
  <si>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</si>
  <si>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</si>
  <si>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</si>
  <si>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</si>
  <si>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</si>
  <si>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</si>
  <si>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</si>
  <si>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</si>
  <si>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</si>
  <si>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</si>
  <si>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</si>
  <si>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</si>
  <si>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</si>
  <si>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</si>
  <si>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</si>
  <si>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</si>
  <si>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</si>
  <si>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</si>
  <si>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</si>
  <si>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</si>
  <si>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</si>
  <si>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</si>
  <si>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</si>
  <si>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</si>
  <si>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</si>
  <si>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</si>
  <si>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</si>
  <si>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</si>
  <si>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</si>
  <si>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</si>
  <si>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</si>
  <si>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</si>
  <si>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</si>
  <si>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</si>
  <si>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</si>
  <si>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</si>
  <si>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</si>
  <si>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</si>
  <si>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</si>
  <si>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</si>
  <si>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</si>
  <si>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</si>
  <si>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</si>
  <si>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</si>
  <si>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</si>
  <si>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</si>
  <si>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</si>
  <si>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</si>
  <si>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</si>
  <si>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</si>
  <si>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</si>
  <si>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</si>
  <si>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</si>
  <si>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</si>
  <si>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</si>
  <si>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</si>
  <si>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</si>
  <si>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</si>
  <si>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</si>
  <si>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</si>
  <si>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</si>
  <si>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</si>
  <si>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</si>
  <si>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</si>
  <si>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</si>
  <si>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</si>
  <si>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</si>
  <si>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</si>
  <si>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</si>
  <si>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</si>
  <si>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</si>
  <si>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</si>
  <si>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</si>
  <si>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</si>
  <si>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</si>
  <si>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</si>
  <si>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</si>
  <si>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</si>
  <si>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</si>
  <si>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</si>
  <si>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</si>
  <si>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</si>
  <si>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</si>
  <si>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</si>
  <si>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</si>
  <si>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</si>
  <si>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</si>
  <si>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</si>
  <si>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</si>
  <si>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</si>
  <si>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</si>
  <si>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</si>
  <si>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</si>
  <si>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</si>
  <si>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</si>
  <si>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</si>
  <si>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</si>
  <si>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</si>
  <si>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</si>
  <si>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</si>
  <si>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</si>
  <si>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</si>
  <si>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</si>
  <si>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</si>
  <si>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</si>
  <si>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</si>
  <si>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</si>
  <si>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</si>
  <si>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</si>
  <si>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</si>
  <si>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</si>
  <si>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</si>
  <si>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</si>
  <si>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</si>
  <si>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</si>
  <si>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</si>
  <si>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</si>
  <si>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</si>
  <si>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</si>
  <si>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</si>
  <si>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</si>
  <si>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</si>
  <si>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</si>
  <si>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</si>
  <si>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</si>
  <si>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</si>
  <si>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</si>
  <si>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</si>
  <si>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</si>
  <si>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</si>
  <si>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</si>
  <si>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</si>
  <si>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</si>
  <si>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</si>
  <si>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</si>
  <si>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</si>
  <si>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</si>
  <si>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</si>
  <si>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</si>
  <si>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</si>
  <si>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</si>
  <si>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</si>
  <si>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</si>
  <si>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</si>
  <si>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</si>
  <si>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</si>
  <si>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</si>
  <si>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</si>
  <si>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</si>
  <si>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</si>
  <si>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</si>
  <si>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</si>
  <si>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</si>
  <si>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</si>
  <si>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</si>
  <si>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</si>
  <si>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</si>
  <si>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</si>
  <si>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</si>
  <si>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</si>
  <si>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</si>
  <si>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</si>
  <si>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</si>
  <si>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</si>
  <si>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</si>
  <si>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</si>
  <si>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</si>
  <si>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</si>
  <si>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</si>
  <si>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</si>
  <si>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</si>
  <si>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</si>
  <si>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</si>
  <si>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</si>
  <si>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</si>
  <si>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</si>
  <si>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</si>
  <si>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</si>
  <si>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</si>
  <si>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</si>
  <si>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</si>
  <si>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</si>
  <si>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</si>
  <si>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</si>
  <si>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</si>
  <si>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</si>
  <si>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</si>
  <si>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</si>
  <si>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</si>
  <si>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</si>
  <si>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</si>
  <si>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</si>
  <si>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</si>
  <si>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</si>
  <si>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</si>
  <si>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</si>
  <si>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</si>
  <si>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</si>
  <si>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</si>
  <si>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</si>
  <si>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</si>
  <si>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</si>
  <si>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</si>
  <si>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</si>
  <si>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</si>
  <si>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</si>
  <si>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</si>
  <si>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</si>
  <si>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</si>
  <si>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</si>
  <si>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</si>
  <si>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</si>
  <si>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</si>
  <si>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</si>
  <si>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</si>
  <si>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</si>
  <si>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</si>
  <si>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</si>
  <si>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</si>
  <si>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</si>
  <si>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</si>
  <si>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</si>
  <si>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</si>
  <si>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</si>
  <si>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</si>
  <si>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</si>
  <si>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</si>
  <si>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</si>
  <si>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</si>
  <si>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</si>
  <si>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</si>
  <si>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</si>
  <si>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</si>
  <si>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</si>
  <si>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</si>
  <si>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</si>
  <si>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</si>
  <si>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</si>
  <si>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</si>
  <si>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</si>
  <si>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</si>
  <si>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</si>
  <si>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</si>
  <si>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</si>
  <si>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</si>
  <si>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</si>
  <si>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</si>
  <si>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</si>
  <si>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</si>
  <si>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</si>
  <si>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</si>
  <si>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</si>
  <si>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</si>
  <si>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</si>
  <si>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</si>
  <si>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</si>
  <si>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</si>
  <si>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</si>
  <si>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</si>
  <si>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</si>
  <si>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</si>
  <si>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</si>
  <si>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</si>
  <si>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</si>
  <si>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</si>
  <si>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</si>
  <si>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</si>
  <si>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</si>
  <si>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</si>
  <si>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</si>
  <si>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</si>
  <si>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</si>
  <si>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</si>
  <si>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</si>
  <si>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</si>
  <si>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</si>
  <si>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</si>
  <si>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</si>
  <si>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</si>
  <si>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</si>
  <si>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</si>
  <si>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</si>
  <si>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</si>
  <si>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</si>
  <si>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</si>
  <si>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</si>
  <si>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</si>
  <si>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</si>
  <si>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</si>
  <si>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</si>
  <si>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</si>
  <si>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</si>
  <si>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</si>
  <si>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</si>
  <si>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</si>
  <si>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</si>
  <si>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</si>
  <si>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</si>
  <si>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</si>
  <si>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</si>
  <si>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</si>
  <si>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</si>
  <si>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</si>
  <si>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</si>
  <si>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</si>
  <si>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</si>
  <si>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</si>
  <si>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</si>
  <si>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</si>
  <si>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</si>
  <si>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</si>
  <si>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</si>
  <si>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</si>
  <si>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</si>
  <si>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</si>
  <si>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</si>
  <si>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</si>
  <si>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</si>
  <si>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</si>
  <si>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</si>
  <si>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</si>
  <si>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</si>
  <si>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</si>
  <si>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</si>
  <si>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</si>
  <si>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</si>
  <si>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</si>
  <si>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</si>
  <si>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</si>
  <si>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</si>
  <si>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</si>
  <si>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</si>
  <si>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</si>
  <si>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</si>
  <si>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</si>
  <si>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</si>
  <si>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</si>
  <si>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</si>
  <si>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</si>
  <si>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</si>
  <si>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</si>
  <si>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</si>
  <si>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</si>
  <si>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</si>
  <si>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</si>
  <si>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</si>
  <si>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</si>
  <si>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</si>
  <si>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</si>
  <si>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</si>
  <si>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</si>
  <si>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</si>
  <si>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</si>
  <si>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</si>
  <si>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</si>
  <si>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</si>
  <si>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</si>
  <si>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</si>
  <si>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</si>
  <si>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</si>
  <si>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</si>
  <si>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</si>
  <si>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</si>
  <si>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</si>
  <si>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</si>
  <si>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</si>
  <si>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</si>
  <si>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</si>
  <si>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</si>
  <si>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</si>
  <si>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</si>
  <si>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</si>
  <si>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</si>
  <si>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</si>
  <si>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</si>
  <si>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</si>
  <si>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</si>
  <si>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</si>
  <si>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</si>
  <si>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</si>
  <si>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</si>
  <si>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</si>
  <si>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</si>
  <si>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</si>
  <si>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</si>
  <si>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</si>
  <si>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</si>
  <si>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</si>
  <si>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</si>
  <si>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</si>
  <si>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</si>
  <si>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</si>
  <si>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</si>
  <si>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</si>
  <si>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</si>
  <si>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</si>
  <si>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</si>
  <si>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</si>
  <si>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</si>
  <si>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</si>
  <si>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</si>
  <si>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</si>
  <si>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</si>
  <si>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</si>
  <si>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</si>
  <si>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</si>
  <si>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</si>
  <si>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</si>
  <si>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</si>
  <si>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</si>
  <si>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</si>
  <si>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</si>
  <si>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</si>
  <si>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</si>
  <si>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</si>
  <si>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</si>
  <si>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</si>
  <si>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</si>
  <si>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</si>
  <si>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</si>
  <si>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</si>
  <si>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</si>
  <si>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</si>
  <si>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</si>
  <si>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</si>
  <si>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</si>
  <si>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</si>
  <si>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</si>
  <si>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</si>
  <si>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</si>
  <si>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</si>
  <si>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</si>
  <si>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</si>
  <si>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</si>
  <si>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</si>
  <si>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</si>
  <si>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</si>
  <si>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</si>
  <si>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</si>
  <si>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</si>
  <si>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</si>
  <si>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</si>
  <si>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</si>
  <si>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</si>
  <si>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</si>
  <si>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</si>
  <si>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</si>
  <si>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</si>
  <si>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</si>
  <si>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</si>
  <si>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</si>
  <si>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</si>
  <si>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</si>
  <si>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</si>
  <si>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</si>
  <si>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</si>
  <si>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</si>
  <si>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</si>
  <si>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</si>
  <si>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</si>
  <si>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</si>
  <si>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</si>
  <si>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</si>
  <si>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</si>
  <si>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</si>
  <si>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</si>
  <si>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</si>
  <si>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</si>
  <si>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</si>
  <si>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</si>
  <si>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</si>
  <si>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</si>
  <si>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</si>
  <si>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</si>
  <si>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</si>
  <si>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</si>
  <si>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</si>
  <si>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</si>
  <si>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</si>
  <si>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</si>
  <si>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</si>
  <si>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</si>
  <si>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</si>
  <si>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</si>
  <si>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</si>
  <si>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</si>
  <si>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</si>
  <si>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</si>
  <si>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</si>
  <si>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</si>
  <si>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</si>
  <si>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</si>
  <si>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</si>
  <si>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</si>
  <si>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</si>
  <si>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</si>
  <si>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</si>
  <si>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</si>
  <si>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</si>
  <si>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</si>
  <si>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</si>
  <si>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</si>
  <si>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</si>
  <si>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</si>
  <si>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</si>
  <si>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</si>
  <si>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</si>
  <si>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</si>
  <si>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</si>
  <si>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</si>
  <si>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</si>
  <si>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</si>
  <si>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</si>
  <si>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</si>
  <si>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</si>
  <si>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</si>
  <si>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</si>
  <si>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</si>
  <si>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</si>
  <si>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</si>
  <si>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</si>
  <si>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</si>
  <si>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</si>
  <si>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</si>
  <si>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</si>
  <si>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</si>
  <si>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</si>
  <si>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</si>
  <si>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</si>
  <si>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</si>
  <si>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</si>
  <si>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</si>
  <si>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</si>
  <si>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</si>
  <si>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</si>
  <si>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</si>
  <si>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</si>
  <si>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</si>
  <si>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</si>
  <si>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</si>
  <si>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</si>
  <si>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</si>
  <si>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</si>
  <si>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</si>
  <si>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</si>
  <si>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</si>
  <si>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</si>
  <si>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</si>
  <si>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</si>
  <si>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</si>
  <si>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</si>
  <si>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</si>
  <si>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</si>
  <si>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</si>
  <si>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</si>
  <si>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</si>
  <si>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</si>
  <si>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</si>
  <si>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</si>
  <si>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</si>
  <si>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</si>
  <si>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</si>
  <si>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</si>
  <si>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</si>
  <si>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</si>
  <si>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</si>
  <si>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</si>
  <si>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</si>
  <si>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</si>
  <si>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</si>
  <si>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</si>
  <si>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</si>
  <si>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</si>
  <si>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</si>
  <si>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</si>
  <si>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</si>
  <si>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</si>
  <si>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</si>
  <si>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</si>
  <si>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</si>
  <si>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</si>
  <si>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</si>
  <si>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</si>
  <si>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</si>
  <si>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</si>
  <si>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</si>
  <si>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</si>
  <si>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</si>
  <si>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</si>
  <si>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</si>
  <si>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</si>
  <si>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</si>
  <si>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</si>
  <si>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</si>
  <si>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</si>
  <si>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</si>
  <si>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</si>
  <si>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</si>
  <si>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</si>
  <si>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</si>
  <si>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</si>
  <si>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</si>
  <si>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</si>
  <si>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</si>
  <si>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</si>
  <si>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</si>
  <si>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</si>
  <si>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</si>
  <si>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</si>
  <si>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</si>
  <si>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</si>
  <si>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</si>
  <si>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</si>
  <si>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</si>
  <si>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</si>
  <si>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</si>
  <si>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</si>
  <si>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</si>
  <si>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</si>
  <si>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</si>
  <si>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</si>
  <si>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</si>
  <si>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</si>
  <si>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</si>
  <si>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</si>
  <si>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</si>
  <si>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</si>
  <si>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</si>
  <si>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</si>
  <si>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</si>
  <si>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</si>
  <si>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</si>
  <si>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</si>
  <si>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</si>
  <si>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</si>
  <si>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</si>
  <si>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</si>
  <si>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</si>
  <si>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</si>
  <si>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</si>
  <si>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</si>
  <si>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</si>
  <si>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</si>
  <si>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</si>
  <si>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</si>
  <si>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</si>
  <si>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</si>
  <si>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</si>
  <si>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</si>
  <si>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</si>
  <si>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</si>
  <si>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</si>
  <si>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</si>
  <si>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</si>
  <si>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</si>
  <si>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</si>
  <si>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</si>
  <si>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</si>
  <si>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</si>
  <si>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</si>
  <si>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</si>
  <si>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</si>
  <si>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</si>
  <si>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</si>
  <si>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</si>
  <si>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</si>
  <si>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</si>
  <si>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</si>
  <si>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</si>
  <si>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</si>
  <si>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</si>
  <si>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</si>
  <si>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</si>
  <si>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</si>
  <si>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</si>
  <si>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</si>
  <si>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</si>
  <si>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</si>
  <si>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</si>
  <si>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</si>
  <si>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</si>
  <si>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</si>
  <si>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</si>
  <si>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</si>
  <si>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</si>
  <si>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</si>
  <si>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</si>
  <si>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</si>
  <si>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</si>
  <si>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</si>
  <si>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</si>
  <si>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</si>
  <si>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</si>
  <si>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</si>
  <si>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</si>
  <si>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</si>
  <si>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</si>
  <si>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</si>
  <si>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</si>
  <si>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</si>
  <si>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</si>
  <si>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</si>
  <si>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</si>
  <si>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</si>
  <si>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</si>
  <si>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</si>
  <si>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</si>
  <si>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</si>
  <si>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</si>
  <si>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</si>
  <si>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</si>
  <si>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</si>
  <si>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</si>
  <si>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</si>
  <si>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</si>
  <si>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</si>
  <si>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</si>
  <si>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</si>
  <si>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</si>
  <si>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</si>
  <si>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</si>
  <si>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</si>
  <si>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</si>
  <si>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</si>
  <si>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</si>
  <si>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</si>
  <si>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</si>
  <si>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</si>
  <si>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</si>
  <si>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</si>
  <si>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</si>
  <si>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</si>
  <si>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</si>
  <si>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</si>
  <si>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</si>
  <si>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</si>
  <si>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</si>
  <si>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</si>
  <si>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</si>
  <si>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</si>
  <si>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</si>
  <si>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</si>
  <si>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</si>
  <si>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</si>
  <si>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</si>
  <si>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</si>
  <si>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</si>
  <si>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</si>
  <si>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</si>
  <si>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</si>
  <si>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</si>
  <si>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</si>
  <si>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</si>
  <si>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</si>
  <si>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</si>
  <si>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</si>
  <si>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</si>
  <si>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</si>
  <si>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</si>
  <si>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</si>
  <si>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</si>
  <si>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</si>
  <si>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</si>
  <si>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</si>
  <si>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</si>
  <si>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</si>
  <si>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</si>
  <si>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</si>
  <si>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</si>
  <si>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</si>
  <si>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</si>
  <si>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</si>
  <si>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</si>
  <si>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</si>
  <si>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</si>
  <si>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</si>
  <si>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</si>
  <si>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</si>
  <si>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</si>
  <si>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</si>
  <si>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</si>
  <si>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</si>
  <si>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</si>
  <si>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</si>
  <si>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</si>
  <si>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</si>
  <si>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</si>
  <si>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</si>
  <si>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</si>
  <si>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</si>
  <si>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</si>
  <si>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</si>
  <si>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</si>
  <si>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</si>
  <si>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</si>
  <si>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</si>
  <si>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</si>
  <si>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</si>
  <si>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</si>
  <si>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</si>
  <si>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</si>
  <si>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</si>
  <si>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</si>
  <si>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</si>
  <si>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</si>
  <si>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</si>
  <si>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</si>
  <si>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</si>
  <si>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</si>
  <si>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</si>
  <si>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</si>
  <si>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</si>
  <si>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</si>
  <si>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</si>
  <si>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</si>
  <si>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</si>
  <si>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</si>
  <si>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</si>
  <si>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</si>
  <si>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</si>
  <si>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</si>
  <si>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</si>
  <si>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</si>
  <si>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</si>
  <si>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</si>
  <si>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</si>
  <si>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</si>
  <si>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</si>
  <si>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</si>
  <si>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</si>
  <si>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</si>
  <si>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</si>
  <si>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</si>
  <si>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</si>
  <si>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</si>
  <si>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</si>
  <si>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</si>
  <si>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</si>
  <si>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</si>
  <si>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</si>
  <si>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</si>
  <si>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</si>
  <si>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</si>
  <si>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</si>
  <si>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</si>
  <si>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</si>
  <si>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</si>
  <si>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</si>
  <si>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</si>
  <si>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</si>
  <si>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</si>
  <si>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</si>
  <si>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</si>
  <si>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</si>
  <si>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</si>
  <si>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</si>
  <si>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</si>
  <si>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</si>
  <si>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</si>
  <si>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</si>
  <si>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</si>
  <si>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</si>
  <si>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</si>
  <si>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</si>
  <si>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</si>
  <si>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</si>
  <si>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</si>
  <si>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</si>
  <si>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</si>
  <si>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</si>
  <si>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</si>
  <si>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</si>
  <si>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</si>
  <si>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</si>
  <si>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</si>
  <si>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</si>
  <si>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</si>
  <si>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</si>
  <si>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</si>
  <si>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</si>
  <si>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</si>
  <si>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</si>
  <si>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</si>
  <si>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</si>
  <si>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</si>
  <si>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</si>
  <si>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</si>
  <si>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</si>
  <si>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</si>
  <si>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</si>
  <si>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</si>
  <si>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</si>
  <si>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</si>
  <si>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</si>
  <si>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</si>
  <si>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</si>
  <si>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</si>
  <si>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</si>
  <si>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</si>
  <si>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</si>
  <si>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</si>
  <si>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</si>
  <si>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</si>
  <si>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</si>
  <si>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</si>
  <si>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</si>
  <si>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</si>
  <si>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</si>
  <si>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</si>
  <si>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</si>
  <si>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</si>
  <si>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</si>
  <si>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</si>
  <si>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</si>
  <si>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</si>
  <si>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</si>
  <si>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</si>
  <si>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</si>
  <si>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</si>
  <si>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</si>
  <si>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</si>
  <si>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</si>
  <si>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</si>
  <si>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</si>
  <si>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</si>
  <si>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</si>
  <si>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</si>
  <si>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</si>
  <si>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</si>
  <si>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</si>
  <si>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</si>
  <si>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</si>
  <si>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</si>
  <si>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</si>
  <si>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</si>
  <si>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</si>
  <si>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</si>
  <si>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</si>
  <si>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</si>
  <si>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</si>
  <si>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</si>
  <si>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</si>
  <si>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</si>
  <si>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</si>
  <si>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</si>
  <si>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</si>
  <si>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</si>
  <si>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</si>
  <si>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</si>
  <si>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</si>
  <si>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</si>
  <si>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</si>
  <si>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</si>
  <si>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</si>
  <si>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</si>
  <si>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</si>
  <si>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</si>
  <si>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</si>
  <si>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</si>
  <si>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</si>
  <si>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</si>
  <si>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</si>
  <si>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</si>
  <si>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</si>
  <si>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</si>
  <si>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</si>
  <si>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</si>
  <si>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</si>
  <si>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</si>
  <si>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</si>
  <si>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</si>
  <si>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</si>
  <si>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</si>
  <si>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</si>
  <si>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</si>
  <si>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</si>
  <si>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</si>
  <si>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</si>
  <si>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</si>
  <si>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</si>
  <si>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</si>
  <si>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</si>
  <si>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</si>
  <si>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</si>
  <si>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</si>
  <si>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</si>
  <si>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</si>
  <si>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</si>
  <si>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</si>
  <si>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</si>
  <si>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</si>
  <si>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</si>
  <si>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</si>
  <si>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</si>
  <si>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</si>
  <si>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</si>
  <si>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</si>
  <si>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</si>
  <si>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</si>
  <si>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</si>
  <si>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</si>
  <si>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</si>
  <si>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</si>
  <si>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</si>
  <si>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</si>
  <si>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</si>
  <si>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</si>
  <si>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</si>
  <si>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</si>
  <si>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</si>
  <si>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</si>
  <si>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</si>
  <si>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</si>
  <si>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</si>
  <si>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</si>
  <si>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</si>
  <si>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</si>
  <si>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</si>
  <si>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</si>
  <si>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</si>
  <si>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</si>
  <si>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</si>
  <si>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</si>
  <si>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</si>
  <si>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</si>
  <si>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</si>
  <si>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</si>
  <si>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</si>
  <si>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</si>
  <si>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</si>
  <si>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</si>
  <si>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</si>
  <si>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</si>
  <si>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</si>
  <si>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</si>
  <si>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</si>
  <si>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</si>
  <si>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</si>
  <si>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</si>
  <si>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</si>
  <si>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</si>
  <si>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</si>
  <si>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</si>
  <si>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</si>
  <si>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</si>
  <si>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</si>
  <si>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</si>
  <si>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</si>
  <si>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</si>
  <si>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</si>
  <si>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</si>
  <si>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</si>
  <si>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</si>
  <si>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</si>
  <si>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</si>
  <si>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</si>
  <si>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</si>
  <si>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</si>
  <si>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</si>
  <si>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</si>
  <si>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</si>
  <si>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</si>
  <si>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</si>
  <si>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</si>
  <si>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</si>
  <si>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</si>
  <si>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</si>
  <si>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</si>
  <si>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</si>
  <si>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</si>
  <si>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</si>
  <si>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</si>
  <si>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</si>
  <si>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</si>
  <si>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</si>
  <si>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</si>
  <si>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</si>
  <si>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</si>
  <si>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</si>
  <si>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</si>
  <si>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</si>
  <si>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</si>
  <si>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</si>
  <si>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</si>
  <si>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</si>
  <si>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</si>
  <si>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</si>
  <si>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</si>
  <si>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</si>
  <si>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</si>
  <si>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</si>
  <si>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</si>
  <si>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</si>
  <si>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</si>
  <si>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</si>
  <si>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</si>
  <si>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</si>
  <si>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</si>
  <si>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</si>
  <si>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</si>
  <si>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</si>
  <si>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</si>
  <si>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</si>
  <si>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</si>
  <si>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</si>
  <si>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</si>
  <si>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</si>
  <si>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</si>
  <si>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</si>
  <si>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</si>
  <si>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</si>
  <si>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</si>
  <si>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</si>
  <si>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</si>
  <si>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</si>
  <si>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</si>
  <si>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</si>
  <si>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</si>
  <si>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</si>
  <si>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</si>
  <si>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</si>
  <si>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</si>
  <si>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</si>
  <si>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</si>
  <si>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</si>
  <si>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</si>
  <si>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</si>
  <si>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</si>
  <si>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</si>
  <si>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</si>
  <si>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</si>
  <si>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</si>
  <si>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</si>
  <si>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</si>
  <si>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</si>
  <si>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</si>
  <si>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</si>
  <si>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</si>
  <si>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</si>
  <si>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</si>
  <si>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</si>
  <si>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</si>
  <si>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</si>
  <si>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</si>
  <si>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</si>
  <si>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</si>
  <si>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</si>
  <si>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</si>
  <si>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</si>
  <si>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</si>
  <si>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</si>
  <si>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</si>
  <si>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</si>
  <si>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</si>
  <si>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</si>
  <si>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</si>
  <si>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</si>
  <si>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</si>
  <si>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</si>
  <si>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</si>
  <si>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</si>
  <si>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</si>
  <si>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</si>
  <si>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</si>
  <si>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</si>
  <si>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</si>
  <si>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</si>
  <si>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</si>
  <si>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</si>
  <si>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</si>
  <si>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</si>
  <si>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</si>
  <si>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</si>
  <si>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</si>
  <si>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</si>
  <si>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</si>
  <si>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</si>
  <si>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</si>
  <si>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</si>
  <si>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</si>
  <si>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</si>
  <si>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</si>
  <si>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</si>
  <si>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</si>
  <si>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</si>
  <si>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</si>
  <si>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</si>
  <si>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</si>
  <si>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</si>
  <si>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</si>
  <si>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</si>
  <si>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</si>
  <si>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</si>
  <si>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</si>
  <si>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</si>
  <si>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</si>
  <si>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</si>
  <si>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</si>
  <si>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</si>
  <si>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</si>
  <si>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</si>
  <si>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</si>
  <si>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</si>
  <si>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</si>
  <si>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</si>
  <si>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</si>
  <si>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</si>
  <si>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</si>
  <si>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</si>
  <si>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</si>
  <si>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</si>
  <si>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</si>
  <si>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</si>
  <si>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</si>
  <si>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</si>
  <si>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</si>
  <si>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</si>
  <si>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</si>
  <si>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</si>
  <si>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</si>
  <si>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</si>
  <si>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</si>
  <si>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</si>
  <si>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</si>
  <si>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</si>
  <si>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</si>
  <si>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</si>
  <si>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</si>
  <si>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</si>
  <si>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</si>
  <si>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</si>
  <si>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</si>
  <si>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</si>
  <si>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</si>
  <si>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</si>
  <si>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</si>
  <si>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</si>
  <si>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</si>
  <si>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</si>
  <si>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</si>
  <si>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</si>
  <si>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</si>
  <si>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</si>
  <si>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</si>
  <si>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</si>
  <si>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</si>
  <si>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</si>
  <si>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</si>
  <si>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</si>
  <si>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</si>
  <si>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</si>
  <si>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</si>
  <si>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</si>
  <si>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</si>
  <si>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</si>
  <si>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</si>
  <si>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</si>
  <si>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</si>
  <si>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</si>
  <si>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</si>
  <si>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</si>
  <si>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</si>
  <si>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</si>
  <si>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</si>
  <si>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</si>
  <si>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</si>
  <si>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</si>
  <si>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</si>
  <si>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</si>
  <si>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</si>
  <si>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</si>
  <si>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</si>
  <si>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</si>
  <si>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</si>
  <si>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</si>
  <si>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</si>
  <si>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</si>
  <si>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</si>
  <si>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</si>
  <si>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</si>
  <si>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</si>
  <si>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</si>
  <si>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</si>
  <si>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</si>
  <si>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</si>
  <si>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</si>
  <si>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</si>
  <si>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</si>
  <si>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</si>
  <si>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</si>
  <si>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</si>
  <si>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</si>
  <si>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</si>
  <si>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</si>
  <si>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</si>
  <si>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</si>
  <si>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</si>
  <si>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</si>
  <si>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</si>
  <si>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</si>
  <si>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</si>
  <si>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</si>
  <si>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</si>
  <si>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</si>
  <si>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</si>
  <si>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</si>
  <si>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</si>
  <si>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</si>
  <si>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</si>
  <si>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</si>
  <si>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</si>
  <si>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</si>
  <si>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</si>
  <si>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</si>
  <si>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</si>
  <si>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</si>
  <si>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</si>
  <si>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</si>
  <si>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</si>
  <si>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</si>
  <si>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</si>
  <si>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</si>
  <si>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</si>
  <si>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</si>
  <si>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</si>
  <si>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</si>
  <si>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</si>
  <si>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</si>
  <si>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</si>
  <si>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</si>
  <si>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</si>
  <si>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</si>
  <si>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</si>
  <si>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</si>
  <si>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</si>
  <si>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</si>
  <si>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</si>
  <si>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</si>
  <si>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</si>
  <si>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</si>
  <si>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</si>
  <si>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</si>
  <si>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</si>
  <si>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</si>
  <si>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</si>
  <si>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</si>
  <si>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</si>
  <si>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</si>
  <si>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</si>
  <si>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</si>
  <si>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</si>
  <si>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</si>
  <si>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</si>
  <si>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</si>
  <si>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</si>
  <si>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</si>
  <si>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</si>
  <si>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</si>
  <si>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</si>
  <si>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</si>
  <si>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</si>
  <si>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</si>
  <si>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</si>
  <si>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</si>
  <si>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</si>
  <si>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</si>
  <si>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</si>
  <si>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</si>
  <si>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</si>
  <si>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</si>
  <si>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</si>
  <si>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</si>
  <si>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</si>
  <si>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</si>
  <si>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</si>
  <si>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</si>
  <si>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</si>
  <si>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</si>
  <si>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</si>
  <si>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</si>
  <si>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</si>
  <si>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</si>
  <si>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</si>
  <si>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</si>
  <si>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</si>
  <si>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</si>
  <si>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</si>
  <si>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</si>
  <si>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</si>
  <si>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</si>
  <si>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</si>
  <si>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</si>
  <si>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</si>
  <si>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</si>
  <si>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</si>
  <si>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</si>
  <si>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</si>
  <si>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</si>
  <si>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</si>
  <si>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</si>
  <si>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</si>
  <si>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</si>
  <si>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</si>
  <si>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</si>
  <si>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</si>
  <si>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</si>
  <si>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</si>
  <si>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</si>
  <si>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</si>
  <si>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</si>
  <si>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</si>
  <si>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</si>
  <si>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</si>
  <si>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</si>
  <si>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</si>
  <si>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</si>
  <si>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</si>
  <si>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</si>
  <si>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</si>
  <si>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</si>
  <si>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</si>
  <si>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</si>
  <si>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</si>
  <si>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</si>
  <si>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</si>
  <si>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</si>
  <si>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</si>
  <si>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</si>
  <si>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</si>
  <si>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</si>
  <si>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</si>
  <si>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</si>
  <si>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</si>
  <si>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</si>
  <si>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</si>
  <si>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</si>
  <si>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</si>
  <si>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</si>
  <si>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</si>
  <si>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</si>
  <si>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</si>
  <si>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</si>
  <si>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</si>
  <si>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</si>
  <si>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</si>
  <si>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</si>
  <si>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</si>
  <si>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</si>
  <si>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</si>
  <si>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</si>
  <si>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</si>
  <si>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</si>
  <si>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</si>
  <si>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</si>
  <si>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</si>
  <si>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</si>
  <si>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</si>
  <si>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</si>
  <si>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</si>
  <si>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</si>
  <si>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</si>
  <si>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</si>
  <si>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</si>
  <si>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</si>
  <si>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</si>
  <si>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</si>
  <si>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</si>
  <si>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</si>
  <si>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</si>
  <si>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</si>
  <si>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</si>
  <si>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</si>
  <si>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</si>
  <si>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</si>
  <si>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</si>
  <si>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</si>
  <si>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</si>
  <si>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</si>
  <si>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</si>
  <si>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</si>
  <si>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</si>
  <si>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</si>
  <si>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</si>
  <si>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</si>
  <si>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</si>
  <si>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</si>
  <si>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</si>
  <si>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</si>
  <si>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</si>
  <si>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</si>
  <si>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</si>
  <si>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</si>
  <si>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</si>
  <si>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</si>
  <si>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</si>
  <si>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</si>
  <si>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</si>
  <si>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</si>
  <si>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</si>
  <si>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</si>
  <si>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</si>
  <si>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</si>
  <si>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</si>
  <si>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</si>
  <si>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</si>
  <si>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</si>
  <si>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</si>
  <si>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</si>
  <si>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</si>
  <si>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</si>
  <si>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</si>
  <si>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</si>
  <si>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</si>
  <si>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</si>
  <si>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</si>
  <si>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</si>
  <si>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</si>
  <si>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</si>
  <si>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</si>
  <si>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</si>
  <si>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</si>
  <si>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</si>
  <si>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</si>
  <si>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</si>
  <si>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</si>
  <si>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</si>
  <si>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</si>
  <si>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</si>
  <si>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</si>
  <si>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</si>
  <si>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</si>
  <si>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</si>
  <si>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</si>
  <si>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</si>
  <si>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</si>
  <si>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</si>
  <si>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</si>
  <si>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</si>
  <si>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</si>
  <si>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</si>
  <si>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</si>
  <si>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</si>
  <si>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</si>
  <si>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</si>
  <si>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</si>
  <si>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</si>
  <si>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</si>
  <si>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</si>
  <si>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</si>
  <si>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</si>
  <si>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</si>
  <si>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</si>
  <si>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</si>
  <si>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</si>
  <si>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</si>
  <si>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</si>
  <si>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</si>
  <si>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</si>
  <si>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</si>
  <si>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</si>
  <si>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</si>
  <si>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</si>
  <si>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</si>
  <si>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</si>
  <si>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</si>
  <si>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</si>
  <si>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</si>
  <si>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</si>
  <si>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</si>
  <si>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</si>
  <si>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</si>
  <si>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</si>
  <si>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</si>
  <si>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</si>
  <si>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</si>
  <si>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</si>
  <si>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</si>
  <si>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</si>
  <si>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</si>
  <si>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</si>
  <si>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</si>
  <si>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</si>
  <si>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</si>
  <si>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</si>
  <si>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</si>
  <si>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</si>
  <si>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</si>
  <si>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</si>
  <si>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</si>
  <si>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</si>
  <si>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</si>
  <si>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</si>
  <si>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</si>
  <si>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</si>
  <si>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</si>
  <si>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</si>
  <si>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</si>
  <si>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</si>
  <si>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</si>
  <si>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</si>
  <si>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</si>
  <si>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</si>
  <si>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</si>
  <si>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</si>
  <si>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</si>
  <si>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</si>
  <si>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</si>
  <si>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</si>
  <si>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</si>
  <si>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</si>
  <si>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</si>
  <si>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</si>
  <si>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</si>
  <si>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</si>
  <si>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</si>
  <si>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</si>
  <si>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</si>
  <si>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</si>
  <si>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</si>
  <si>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</si>
  <si>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</si>
  <si>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</si>
  <si>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</si>
  <si>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</si>
  <si>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</si>
  <si>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</si>
  <si>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</si>
  <si>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</si>
  <si>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</si>
  <si>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</si>
  <si>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</si>
  <si>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</si>
  <si>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</si>
  <si>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</si>
  <si>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</si>
  <si>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</si>
  <si>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</si>
  <si>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</si>
  <si>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</si>
  <si>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</si>
  <si>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</si>
  <si>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</si>
  <si>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</si>
  <si>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</si>
  <si>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</si>
  <si>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</si>
  <si>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</si>
  <si>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</si>
  <si>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</si>
  <si>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</si>
  <si>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</si>
  <si>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</si>
  <si>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</si>
  <si>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</si>
  <si>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</si>
  <si>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</si>
  <si>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</si>
  <si>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</si>
  <si>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</si>
  <si>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</si>
  <si>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</si>
  <si>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</si>
  <si>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</si>
  <si>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</si>
  <si>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</si>
  <si>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</si>
  <si>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</si>
  <si>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</si>
  <si>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</si>
  <si>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</si>
  <si>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</si>
  <si>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</si>
  <si>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</si>
  <si>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</si>
  <si>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</si>
  <si>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</si>
  <si>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</si>
  <si>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</si>
  <si>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</si>
  <si>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</si>
  <si>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</si>
  <si>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</si>
  <si>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</si>
  <si>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</si>
  <si>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</si>
  <si>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</si>
  <si>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</si>
  <si>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</si>
  <si>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</si>
  <si>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</si>
  <si>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</si>
  <si>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</si>
  <si>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</si>
  <si>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</si>
  <si>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</si>
  <si>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</si>
  <si>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</si>
  <si>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</si>
  <si>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</si>
  <si>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</si>
  <si>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</si>
  <si>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</si>
  <si>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</si>
  <si>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</si>
  <si>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</si>
  <si>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</si>
  <si>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</si>
  <si>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</si>
  <si>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</si>
  <si>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</si>
  <si>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</si>
  <si>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</si>
  <si>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</si>
  <si>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</si>
  <si>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</si>
  <si>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</si>
  <si>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</si>
  <si>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</si>
  <si>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</si>
  <si>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</si>
  <si>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</si>
  <si>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</si>
  <si>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</si>
  <si>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</si>
  <si>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</si>
  <si>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</si>
  <si>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</si>
  <si>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</si>
  <si>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</si>
  <si>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</si>
  <si>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</si>
  <si>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</si>
  <si>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</si>
  <si>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</si>
  <si>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</si>
  <si>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</si>
  <si>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</si>
  <si>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</si>
  <si>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</si>
  <si>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</si>
  <si>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</si>
  <si>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</si>
  <si>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</si>
  <si>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</si>
  <si>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</si>
  <si>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</si>
  <si>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</si>
  <si>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</si>
  <si>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</si>
  <si>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</si>
  <si>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</si>
  <si>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</si>
  <si>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</si>
  <si>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</si>
  <si>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</si>
  <si>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</si>
  <si>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</si>
  <si>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</si>
  <si>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</si>
  <si>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</si>
  <si>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</si>
  <si>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</si>
  <si>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</si>
  <si>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</si>
  <si>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</si>
  <si>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</si>
  <si>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</si>
  <si>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</si>
  <si>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</si>
  <si>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</si>
  <si>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</si>
  <si>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</si>
  <si>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</si>
  <si>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</si>
  <si>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</si>
  <si>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</si>
  <si>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</si>
  <si>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</si>
  <si>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</si>
  <si>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</si>
  <si>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</si>
  <si>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</si>
  <si>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</si>
  <si>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</si>
  <si>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</si>
  <si>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</si>
  <si>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</si>
  <si>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</si>
  <si>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</si>
  <si>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</si>
  <si>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</si>
  <si>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</si>
  <si>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</si>
  <si>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</si>
  <si>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</si>
  <si>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</si>
  <si>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</si>
  <si>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</si>
  <si>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</si>
  <si>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</si>
  <si>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</si>
  <si>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</si>
  <si>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</si>
  <si>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</si>
  <si>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</si>
  <si>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</si>
  <si>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</si>
  <si>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</si>
  <si>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</si>
  <si>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</si>
  <si>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</si>
  <si>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</si>
  <si>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</si>
  <si>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</si>
  <si>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</si>
  <si>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</si>
  <si>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</si>
  <si>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</si>
  <si>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</si>
  <si>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</si>
  <si>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</si>
  <si>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</si>
  <si>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</si>
  <si>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</si>
  <si>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</si>
  <si>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</si>
  <si>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</si>
  <si>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</si>
  <si>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</si>
  <si>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</si>
  <si>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</si>
  <si>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</si>
  <si>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</si>
  <si>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</si>
  <si>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</si>
  <si>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</si>
  <si>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</si>
  <si>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</si>
  <si>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</si>
  <si>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</si>
  <si>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</si>
  <si>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</si>
  <si>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</si>
  <si>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</si>
  <si>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</si>
  <si>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</si>
  <si>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</si>
  <si>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</si>
  <si>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</si>
  <si>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</si>
  <si>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</si>
  <si>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</si>
  <si>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</si>
  <si>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</si>
  <si>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</si>
  <si>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</si>
  <si>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</si>
  <si>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</si>
  <si>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</si>
  <si>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</si>
  <si>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</si>
  <si>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</si>
  <si>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</si>
  <si>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</si>
  <si>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</si>
  <si>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</si>
  <si>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</si>
  <si>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</si>
  <si>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</si>
  <si>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</si>
  <si>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</si>
  <si>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</si>
  <si>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</si>
  <si>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</si>
  <si>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</si>
  <si>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</si>
  <si>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</si>
  <si>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</si>
  <si>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</si>
  <si>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</si>
  <si>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</si>
  <si>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</si>
  <si>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</si>
  <si>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</si>
  <si>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</si>
  <si>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</si>
  <si>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</si>
  <si>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</si>
  <si>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</si>
  <si>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</si>
  <si>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</si>
  <si>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</si>
  <si>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</si>
  <si>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</si>
  <si>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</si>
  <si>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</si>
  <si>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</si>
  <si>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</si>
  <si>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</si>
  <si>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</si>
  <si>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</si>
  <si>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</si>
  <si>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</si>
  <si>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</si>
  <si>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</si>
  <si>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</si>
  <si>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</si>
  <si>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</si>
  <si>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</si>
  <si>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</si>
  <si>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</si>
  <si>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</si>
  <si>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</si>
  <si>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</si>
  <si>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</si>
  <si>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</si>
  <si>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</si>
  <si>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</si>
  <si>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</si>
  <si>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</si>
  <si>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</si>
  <si>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</si>
  <si>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</si>
  <si>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</si>
  <si>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</si>
  <si>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</si>
  <si>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</si>
  <si>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</si>
  <si>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</si>
  <si>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</si>
  <si>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</si>
  <si>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</si>
  <si>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</si>
  <si>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</si>
  <si>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</si>
  <si>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</si>
  <si>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</si>
  <si>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</si>
  <si>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</si>
  <si>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</si>
  <si>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</si>
  <si>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</si>
  <si>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</si>
  <si>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</si>
  <si>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</si>
  <si>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</si>
  <si>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</si>
  <si>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</si>
  <si>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</si>
  <si>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</si>
  <si>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</si>
  <si>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</si>
  <si>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</si>
  <si>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</si>
  <si>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</si>
  <si>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</si>
  <si>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</si>
  <si>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</si>
  <si>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</si>
  <si>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</si>
  <si>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</si>
  <si>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</si>
  <si>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</si>
  <si>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</si>
  <si>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</si>
  <si>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</si>
  <si>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</si>
  <si>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</si>
  <si>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</si>
  <si>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</si>
  <si>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</si>
  <si>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</si>
  <si>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</si>
  <si>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</si>
  <si>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</si>
  <si>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</si>
  <si>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</si>
  <si>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</si>
  <si>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</si>
  <si>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</si>
  <si>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</si>
  <si>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</si>
  <si>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</si>
  <si>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</si>
  <si>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</si>
  <si>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</si>
  <si>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</si>
  <si>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</si>
  <si>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</si>
  <si>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</si>
  <si>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</si>
  <si>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</si>
  <si>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</si>
  <si>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</si>
  <si>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</si>
  <si>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</si>
  <si>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</si>
  <si>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</si>
  <si>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</si>
  <si>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</si>
  <si>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</si>
  <si>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</si>
  <si>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</si>
  <si>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</si>
  <si>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</si>
  <si>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</si>
  <si>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</si>
  <si>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</si>
  <si>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</si>
  <si>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</si>
  <si>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</si>
  <si>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</si>
  <si>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</si>
  <si>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</si>
  <si>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</si>
  <si>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</si>
  <si>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</si>
  <si>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</si>
  <si>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</si>
  <si>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</si>
  <si>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</si>
  <si>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</si>
  <si>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</si>
  <si>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</si>
  <si>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</si>
  <si>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</si>
  <si>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</si>
  <si>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</si>
  <si>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</si>
  <si>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</si>
  <si>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</si>
  <si>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</si>
  <si>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</si>
  <si>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</si>
  <si>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</si>
  <si>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</si>
  <si>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</si>
  <si>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</si>
  <si>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</si>
  <si>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</si>
  <si>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</si>
  <si>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</si>
  <si>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</si>
  <si>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</si>
  <si>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</si>
  <si>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</si>
  <si>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</si>
  <si>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</si>
  <si>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</si>
  <si>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</si>
  <si>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</si>
  <si>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</si>
  <si>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</si>
  <si>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</si>
  <si>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</si>
  <si>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</si>
  <si>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</si>
  <si>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</si>
  <si>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</si>
  <si>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</si>
  <si>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</si>
  <si>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</si>
  <si>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</si>
  <si>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</si>
  <si>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</si>
  <si>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</si>
  <si>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</si>
  <si>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</si>
  <si>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</si>
  <si>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</si>
  <si>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</si>
  <si>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</si>
  <si>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</si>
  <si>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</si>
  <si>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</si>
  <si>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</si>
  <si>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</si>
  <si>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</si>
  <si>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</si>
  <si>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</si>
  <si>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</si>
  <si>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</si>
  <si>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</si>
  <si>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</si>
  <si>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</si>
  <si>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</si>
  <si>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</si>
  <si>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</si>
  <si>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</si>
  <si>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</si>
  <si>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</si>
  <si>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</si>
  <si>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</si>
  <si>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</si>
  <si>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</si>
  <si>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</si>
  <si>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</si>
  <si>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</si>
  <si>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</si>
  <si>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</si>
  <si>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</si>
  <si>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</si>
  <si>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</si>
  <si>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</si>
  <si>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</si>
  <si>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</si>
  <si>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</si>
  <si>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</si>
  <si>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</si>
  <si>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</si>
  <si>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</si>
  <si>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</si>
  <si>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</si>
  <si>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</si>
  <si>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</si>
  <si>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</si>
  <si>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</si>
  <si>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</si>
  <si>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</si>
  <si>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</si>
  <si>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</si>
  <si>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</si>
  <si>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</si>
  <si>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</si>
  <si>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</si>
  <si>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</si>
  <si>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</si>
  <si>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</si>
  <si>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</si>
  <si>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</si>
  <si>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</si>
  <si>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</si>
  <si>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</si>
  <si>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</si>
  <si>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</si>
  <si>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</si>
  <si>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</si>
  <si>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</si>
  <si>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</si>
  <si>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</si>
  <si>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</si>
  <si>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</si>
  <si>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</si>
  <si>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</si>
  <si>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</si>
  <si>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</si>
  <si>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</si>
  <si>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</si>
  <si>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</si>
  <si>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</si>
  <si>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</si>
  <si>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</si>
  <si>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</si>
  <si>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</si>
  <si>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</si>
  <si>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</si>
  <si>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</si>
  <si>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</si>
  <si>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</si>
  <si>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</si>
  <si>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</si>
  <si>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</si>
  <si>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</si>
  <si>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</si>
  <si>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</si>
  <si>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</si>
  <si>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</si>
  <si>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</si>
  <si>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</si>
  <si>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</si>
  <si>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</si>
  <si>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</si>
  <si>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</si>
  <si>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</si>
  <si>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</si>
  <si>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</si>
  <si>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</si>
  <si>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</si>
  <si>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</si>
  <si>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</si>
  <si>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</si>
  <si>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</si>
  <si>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</si>
  <si>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</si>
  <si>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</si>
  <si>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</si>
  <si>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</si>
  <si>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</si>
  <si>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</si>
  <si>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</si>
  <si>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</si>
  <si>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</si>
  <si>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</si>
  <si>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</si>
  <si>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</si>
  <si>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</si>
  <si>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</si>
  <si>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</si>
  <si>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</si>
  <si>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</si>
  <si>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</si>
  <si>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</si>
  <si>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</si>
  <si>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</si>
  <si>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</si>
  <si>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</si>
  <si>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</si>
  <si>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</si>
  <si>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</si>
  <si>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</si>
  <si>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</si>
  <si>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</si>
  <si>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</si>
  <si>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</si>
  <si>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</si>
  <si>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</si>
  <si>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</si>
  <si>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</si>
  <si>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</si>
  <si>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</si>
  <si>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</si>
  <si>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</si>
  <si>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</si>
  <si>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</si>
  <si>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</si>
  <si>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</si>
  <si>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</si>
  <si>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</si>
  <si>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</si>
  <si>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</si>
  <si>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</si>
  <si>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</si>
  <si>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</si>
  <si>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</si>
  <si>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</si>
  <si>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</si>
  <si>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</si>
  <si>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</si>
  <si>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</si>
  <si>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</si>
  <si>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</si>
  <si>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</si>
  <si>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</si>
  <si>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</si>
  <si>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</si>
  <si>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</si>
  <si>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</si>
  <si>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</si>
  <si>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</si>
  <si>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</si>
  <si>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</si>
  <si>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</si>
  <si>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</si>
  <si>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</si>
  <si>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</si>
  <si>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</si>
  <si>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</si>
  <si>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</si>
  <si>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</si>
  <si>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</si>
  <si>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</si>
  <si>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</si>
  <si>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</si>
  <si>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</si>
  <si>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</si>
  <si>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</si>
  <si>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</si>
  <si>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</si>
  <si>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</si>
  <si>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</si>
  <si>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</si>
  <si>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</si>
  <si>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</si>
  <si>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</si>
  <si>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</si>
  <si>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</si>
  <si>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</si>
  <si>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</si>
  <si>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</si>
  <si>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</si>
  <si>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</si>
  <si>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</si>
  <si>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</si>
  <si>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</si>
  <si>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</si>
  <si>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</si>
  <si>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</si>
  <si>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</si>
  <si>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</si>
  <si>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</si>
  <si>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</si>
  <si>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</si>
  <si>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</si>
  <si>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</si>
  <si>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</si>
  <si>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</si>
  <si>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</si>
  <si>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</si>
  <si>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</si>
  <si>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</si>
  <si>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</si>
  <si>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</si>
  <si>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</si>
  <si>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</si>
  <si>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</si>
  <si>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</si>
  <si>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</si>
  <si>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</si>
  <si>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</si>
  <si>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</si>
  <si>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</si>
  <si>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</si>
  <si>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</si>
  <si>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</si>
  <si>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</si>
  <si>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</si>
  <si>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</si>
  <si>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</si>
  <si>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</si>
  <si>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</si>
  <si>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</si>
  <si>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</si>
  <si>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</si>
  <si>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</si>
  <si>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</si>
  <si>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</si>
  <si>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</si>
  <si>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</si>
  <si>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</si>
  <si>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</si>
  <si>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</si>
  <si>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</si>
  <si>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</si>
  <si>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</si>
  <si>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</si>
  <si>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</si>
  <si>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</si>
  <si>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</si>
  <si>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</si>
  <si>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</si>
  <si>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</si>
  <si>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</si>
  <si>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</si>
  <si>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</si>
  <si>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</si>
  <si>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</si>
  <si>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</si>
  <si>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</si>
  <si>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</si>
  <si>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</si>
  <si>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</si>
  <si>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</si>
  <si>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</si>
  <si>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</si>
  <si>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</si>
  <si>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</si>
  <si>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</si>
  <si>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</si>
  <si>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</si>
  <si>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</si>
  <si>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</si>
  <si>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</si>
  <si>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</si>
  <si>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</si>
  <si>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</si>
  <si>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</si>
  <si>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</si>
  <si>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</si>
  <si>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</si>
  <si>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</si>
  <si>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</si>
  <si>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</si>
  <si>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</si>
  <si>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</si>
  <si>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</si>
  <si>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</si>
  <si>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</si>
  <si>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</si>
  <si>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</si>
  <si>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</si>
  <si>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</si>
  <si>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</si>
  <si>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</si>
  <si>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</si>
  <si>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</si>
  <si>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</si>
  <si>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</si>
  <si>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</si>
  <si>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</si>
  <si>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</si>
  <si>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</si>
  <si>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</si>
  <si>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</si>
  <si>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</si>
  <si>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</si>
  <si>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</si>
  <si>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</si>
  <si>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</si>
  <si>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</si>
  <si>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</si>
  <si>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</si>
  <si>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</si>
  <si>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</si>
  <si>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</si>
  <si>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</si>
  <si>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</si>
  <si>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</si>
  <si>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</si>
  <si>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</si>
  <si>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</si>
  <si>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</si>
  <si>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</si>
  <si>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</si>
  <si>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</si>
  <si>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</si>
  <si>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</si>
  <si>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</si>
  <si>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</si>
  <si>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</si>
  <si>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</si>
  <si>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</si>
  <si>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</si>
  <si>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</si>
  <si>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</si>
  <si>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</si>
  <si>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</si>
  <si>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</si>
  <si>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</si>
  <si>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</si>
  <si>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</si>
  <si>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</si>
  <si>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</si>
  <si>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</si>
  <si>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</si>
  <si>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</si>
  <si>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</si>
  <si>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</si>
  <si>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</si>
  <si>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</si>
  <si>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</si>
  <si>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</si>
  <si>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</si>
  <si>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</si>
  <si>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</si>
  <si>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</si>
  <si>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</si>
  <si>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</si>
  <si>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</si>
  <si>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</si>
  <si>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</si>
  <si>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</si>
  <si>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</si>
  <si>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</si>
  <si>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</si>
  <si>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</si>
  <si>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</si>
  <si>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</si>
  <si>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</si>
  <si>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</si>
  <si>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</si>
  <si>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</si>
  <si>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</si>
  <si>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</si>
  <si>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</si>
  <si>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</si>
  <si>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</si>
  <si>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</si>
  <si>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</si>
  <si>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</si>
  <si>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</si>
  <si>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</si>
  <si>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</si>
  <si>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</si>
  <si>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</si>
  <si>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</si>
  <si>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</si>
  <si>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</si>
  <si>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</si>
  <si>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</si>
  <si>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</si>
  <si>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</si>
  <si>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</si>
  <si>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</si>
  <si>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</si>
  <si>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</si>
  <si>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</si>
  <si>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</si>
  <si>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</si>
  <si>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</si>
  <si>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</si>
  <si>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</si>
  <si>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</si>
  <si>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</si>
  <si>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</si>
  <si>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</si>
  <si>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</si>
  <si>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</si>
  <si>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</si>
  <si>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</si>
  <si>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</si>
  <si>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</si>
  <si>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</si>
  <si>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</si>
  <si>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</si>
  <si>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</si>
  <si>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</si>
  <si>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</si>
  <si>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</si>
  <si>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</si>
  <si>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</si>
  <si>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</si>
  <si>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</si>
  <si>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</si>
  <si>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</si>
  <si>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</si>
  <si>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</si>
  <si>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</si>
  <si>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</si>
  <si>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</si>
  <si>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</si>
  <si>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</si>
  <si>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</si>
  <si>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</si>
  <si>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</si>
  <si>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</si>
  <si>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</si>
  <si>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</si>
  <si>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</si>
  <si>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</si>
  <si>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</si>
  <si>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</si>
  <si>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</si>
  <si>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</si>
  <si>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</si>
  <si>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</si>
  <si>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</si>
  <si>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</si>
  <si>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</si>
  <si>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</si>
  <si>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</si>
  <si>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</si>
  <si>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</si>
  <si>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</si>
  <si>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</si>
  <si>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</si>
  <si>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</si>
  <si>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</si>
  <si>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</si>
  <si>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</si>
  <si>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</si>
  <si>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</si>
  <si>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</si>
  <si>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</si>
  <si>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</si>
  <si>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</si>
  <si>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</si>
  <si>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</si>
  <si>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</si>
  <si>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</si>
  <si>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</si>
  <si>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</si>
  <si>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</si>
  <si>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</si>
  <si>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</si>
  <si>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</si>
  <si>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</si>
  <si>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</si>
  <si>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</si>
  <si>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</si>
  <si>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</si>
  <si>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</si>
  <si>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</si>
  <si>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</si>
  <si>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</si>
  <si>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</si>
  <si>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</si>
  <si>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</si>
  <si>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</si>
  <si>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</si>
  <si>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</si>
  <si>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</si>
  <si>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</si>
  <si>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</si>
  <si>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</si>
  <si>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</si>
  <si>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</si>
  <si>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</si>
  <si>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</si>
  <si>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</si>
  <si>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</si>
  <si>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</si>
  <si>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</si>
  <si>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</si>
  <si>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</si>
  <si>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</si>
  <si>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</si>
  <si>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</si>
  <si>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</si>
  <si>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</si>
  <si>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</si>
  <si>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</si>
  <si>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</si>
  <si>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</si>
  <si>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</si>
  <si>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</si>
  <si>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</si>
  <si>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</si>
  <si>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</si>
  <si>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</si>
  <si>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</si>
  <si>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</si>
  <si>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</si>
  <si>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</si>
  <si>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</si>
  <si>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</si>
  <si>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</si>
  <si>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</si>
  <si>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</si>
  <si>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</si>
  <si>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</si>
  <si>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</si>
  <si>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</si>
  <si>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</si>
  <si>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</si>
  <si>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</si>
  <si>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</si>
  <si>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</si>
  <si>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</si>
  <si>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</si>
  <si>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</si>
  <si>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</si>
  <si>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</si>
  <si>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</si>
  <si>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</si>
  <si>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</si>
  <si>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</si>
  <si>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</si>
  <si>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</si>
  <si>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</si>
  <si>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</si>
  <si>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</si>
  <si>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</si>
  <si>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</si>
  <si>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</si>
  <si>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</si>
  <si>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</si>
  <si>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</si>
  <si>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</si>
  <si>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</si>
  <si>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</si>
  <si>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</si>
  <si>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</si>
  <si>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</si>
  <si>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</si>
  <si>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</si>
  <si>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</si>
  <si>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</si>
  <si>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</si>
  <si>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</si>
  <si>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</si>
  <si>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</si>
  <si>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</si>
  <si>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</si>
  <si>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</si>
  <si>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</si>
  <si>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</si>
  <si>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</si>
  <si>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</si>
  <si>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</si>
  <si>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</si>
  <si>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</si>
  <si>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</si>
  <si>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</si>
  <si>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</si>
  <si>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</si>
  <si>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</si>
  <si>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</si>
  <si>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</si>
  <si>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</si>
  <si>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</si>
  <si>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</si>
  <si>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</si>
  <si>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</si>
  <si>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</si>
  <si>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</si>
  <si>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</si>
  <si>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</si>
  <si>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</si>
  <si>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</si>
  <si>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</si>
  <si>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</si>
  <si>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</si>
  <si>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</si>
  <si>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</si>
  <si>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</si>
  <si>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</si>
  <si>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</si>
  <si>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</si>
  <si>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</si>
  <si>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</si>
  <si>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</si>
  <si>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</si>
  <si>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</si>
  <si>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</si>
  <si>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</si>
  <si>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</si>
  <si>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</si>
  <si>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</si>
  <si>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</si>
  <si>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</si>
  <si>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</si>
  <si>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</si>
  <si>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</si>
  <si>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</si>
  <si>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</si>
  <si>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</si>
  <si>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</si>
  <si>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</si>
  <si>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</si>
  <si>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</si>
  <si>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</si>
  <si>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</si>
  <si>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</si>
  <si>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</si>
  <si>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</si>
  <si>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</si>
  <si>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</si>
  <si>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</si>
  <si>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</si>
  <si>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</si>
  <si>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</si>
  <si>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</si>
  <si>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</si>
  <si>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</si>
  <si>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</si>
  <si>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</si>
  <si>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</si>
  <si>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</si>
  <si>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</si>
  <si>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</si>
  <si>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</si>
  <si>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</si>
  <si>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</si>
  <si>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</si>
  <si>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</si>
  <si>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</si>
  <si>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</si>
  <si>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</si>
  <si>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</si>
  <si>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</si>
  <si>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</si>
  <si>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</si>
  <si>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</si>
  <si>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</si>
  <si>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</si>
  <si>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</si>
  <si>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</si>
  <si>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</si>
  <si>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</si>
  <si>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</si>
  <si>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</si>
  <si>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</si>
  <si>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</si>
  <si>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</si>
  <si>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</si>
  <si>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</si>
  <si>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</si>
  <si>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</si>
  <si>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</si>
  <si>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</si>
  <si>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</si>
  <si>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</si>
  <si>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</si>
  <si>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</si>
  <si>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</si>
  <si>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</si>
  <si>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</si>
  <si>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</si>
  <si>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</si>
  <si>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</si>
  <si>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</si>
  <si>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</si>
  <si>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</si>
  <si>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</si>
  <si>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</si>
  <si>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</si>
  <si>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</si>
  <si>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</si>
  <si>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</si>
  <si>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</si>
  <si>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</si>
  <si>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</si>
  <si>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</si>
  <si>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</si>
  <si>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</si>
  <si>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</si>
  <si>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</si>
  <si>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</si>
  <si>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</si>
  <si>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</si>
  <si>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</si>
  <si>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</si>
  <si>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</si>
  <si>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</si>
  <si>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</si>
  <si>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</si>
  <si>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</si>
  <si>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</si>
  <si>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</si>
  <si>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</si>
  <si>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</si>
  <si>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</si>
  <si>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</si>
  <si>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</si>
  <si>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</si>
  <si>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</si>
  <si>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</si>
  <si>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</si>
  <si>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</si>
  <si>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</si>
  <si>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</si>
  <si>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</si>
  <si>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</si>
  <si>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</si>
  <si>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</si>
  <si>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</si>
  <si>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</si>
  <si>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</si>
  <si>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</si>
  <si>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</si>
  <si>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</si>
  <si>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</si>
  <si>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</si>
  <si>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</si>
  <si>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</si>
  <si>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</si>
  <si>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</si>
  <si>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</si>
  <si>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</si>
  <si>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</si>
  <si>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</si>
  <si>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</si>
  <si>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</si>
  <si>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</si>
  <si>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</si>
  <si>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</si>
  <si>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</si>
  <si>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</si>
  <si>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</si>
  <si>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</si>
  <si>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</si>
  <si>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</si>
  <si>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</si>
  <si>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</si>
  <si>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</si>
  <si>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</si>
  <si>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</si>
  <si>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</si>
  <si>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</si>
  <si>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</si>
  <si>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</si>
  <si>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</si>
  <si>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</si>
  <si>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</si>
  <si>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</si>
  <si>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</si>
  <si>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</si>
  <si>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</si>
  <si>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</si>
  <si>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</si>
  <si>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</si>
  <si>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</si>
  <si>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</si>
  <si>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</si>
  <si>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</si>
  <si>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</si>
  <si>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</si>
  <si>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</si>
  <si>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</si>
  <si>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</si>
  <si>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</si>
  <si>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</si>
  <si>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</si>
  <si>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</si>
  <si>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</si>
  <si>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</si>
  <si>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</si>
  <si>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</si>
  <si>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</si>
  <si>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</si>
  <si>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</si>
  <si>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</si>
  <si>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</si>
  <si>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</si>
  <si>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</si>
  <si>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</si>
  <si>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</si>
  <si>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</si>
  <si>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</si>
  <si>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</si>
  <si>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</si>
  <si>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</si>
  <si>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</si>
  <si>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</si>
  <si>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</si>
  <si>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</si>
  <si>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</si>
  <si>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</si>
  <si>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</si>
  <si>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</si>
  <si>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</si>
  <si>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</si>
  <si>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</si>
  <si>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</si>
  <si>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</si>
  <si>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</si>
  <si>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</si>
  <si>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</si>
  <si>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</si>
  <si>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</si>
  <si>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</si>
  <si>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</si>
  <si>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</si>
  <si>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</si>
  <si>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</si>
  <si>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</si>
  <si>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</si>
  <si>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</si>
  <si>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</si>
  <si>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</si>
  <si>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</si>
  <si>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</si>
  <si>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</si>
  <si>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</si>
  <si>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</si>
  <si>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</si>
  <si>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</si>
  <si>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</si>
  <si>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</si>
  <si>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</si>
  <si>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</si>
  <si>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</si>
  <si>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</si>
  <si>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</si>
  <si>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</si>
  <si>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</si>
  <si>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</si>
  <si>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</si>
  <si>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</si>
  <si>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</si>
  <si>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</si>
  <si>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</si>
  <si>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</si>
  <si>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</si>
  <si>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</si>
  <si>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</si>
  <si>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</si>
  <si>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</si>
  <si>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</si>
  <si>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</si>
  <si>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</si>
  <si>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</si>
  <si>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</si>
  <si>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</si>
  <si>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</si>
  <si>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</si>
  <si>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</si>
  <si>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</si>
  <si>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</si>
  <si>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</si>
  <si>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</si>
  <si>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</si>
  <si>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</si>
  <si>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</si>
  <si>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</si>
  <si>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</si>
  <si>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</si>
  <si>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</si>
  <si>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</si>
  <si>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</si>
  <si>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</si>
  <si>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</si>
  <si>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</si>
  <si>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</si>
  <si>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</si>
  <si>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</si>
  <si>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</si>
  <si>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</si>
  <si>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</si>
  <si>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</si>
  <si>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</si>
  <si>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</si>
  <si>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</si>
  <si>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</si>
  <si>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</si>
  <si>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</si>
  <si>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</si>
  <si>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</si>
  <si>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</si>
  <si>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</si>
  <si>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</si>
  <si>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</si>
  <si>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</si>
  <si>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</si>
  <si>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</si>
  <si>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</si>
  <si>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</si>
  <si>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</si>
  <si>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</si>
  <si>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</si>
  <si>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</si>
  <si>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</si>
  <si>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</si>
  <si>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</si>
  <si>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</si>
  <si>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</si>
  <si>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</si>
  <si>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</si>
  <si>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</si>
  <si>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</si>
  <si>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</si>
  <si>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</si>
  <si>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</si>
  <si>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</si>
  <si>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</si>
  <si>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</si>
  <si>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</si>
  <si>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</si>
  <si>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</si>
  <si>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</si>
  <si>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</si>
  <si>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</si>
  <si>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</si>
  <si>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</si>
  <si>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</si>
  <si>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</si>
  <si>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</si>
  <si>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</si>
  <si>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</si>
  <si>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</si>
  <si>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</si>
  <si>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</si>
  <si>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</si>
  <si>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</si>
  <si>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</si>
  <si>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</si>
  <si>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</si>
  <si>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</si>
  <si>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</si>
  <si>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</si>
  <si>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</si>
  <si>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</si>
  <si>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</si>
  <si>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</si>
  <si>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</si>
  <si>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</si>
  <si>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</si>
  <si>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</si>
  <si>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</si>
  <si>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</si>
  <si>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</si>
  <si>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</si>
  <si>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</si>
  <si>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</si>
  <si>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</si>
  <si>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</si>
  <si>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</si>
  <si>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</si>
  <si>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</si>
  <si>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</si>
  <si>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</si>
  <si>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</si>
  <si>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</si>
  <si>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</si>
  <si>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</si>
  <si>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</si>
  <si>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</si>
  <si>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</si>
  <si>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</si>
  <si>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</si>
  <si>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</si>
  <si>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</si>
  <si>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</si>
  <si>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</si>
  <si>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</si>
  <si>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</si>
  <si>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</si>
  <si>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</si>
  <si>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</si>
  <si>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</si>
  <si>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</si>
  <si>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</si>
  <si>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</si>
  <si>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</si>
  <si>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</si>
  <si>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</si>
  <si>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</si>
  <si>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</si>
  <si>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</si>
  <si>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</si>
  <si>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</si>
  <si>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</si>
  <si>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</si>
  <si>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</si>
  <si>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</si>
  <si>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</si>
  <si>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</si>
  <si>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</si>
  <si>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</si>
  <si>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</si>
  <si>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</si>
  <si>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</si>
  <si>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</si>
  <si>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</si>
  <si>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</si>
  <si>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</si>
  <si>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</si>
  <si>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</si>
  <si>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</si>
  <si>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</si>
  <si>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</si>
  <si>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</si>
  <si>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</si>
  <si>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</si>
  <si>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</si>
  <si>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</si>
  <si>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</si>
  <si>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</si>
  <si>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</si>
  <si>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</si>
  <si>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</si>
  <si>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</si>
  <si>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</si>
  <si>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</si>
  <si>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</si>
  <si>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</si>
  <si>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</si>
  <si>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</si>
  <si>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</si>
  <si>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</si>
  <si>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</si>
  <si>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</si>
  <si>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</si>
  <si>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</si>
  <si>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</si>
  <si>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</si>
  <si>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</si>
  <si>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</si>
  <si>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</si>
  <si>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</si>
  <si>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</si>
  <si>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</si>
  <si>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</si>
  <si>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</si>
  <si>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</si>
  <si>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</si>
  <si>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</si>
  <si>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</si>
  <si>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</si>
  <si>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</si>
  <si>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</si>
  <si>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</si>
  <si>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</si>
  <si>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</si>
  <si>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</si>
  <si>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</si>
  <si>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</si>
  <si>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</si>
  <si>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</si>
  <si>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</si>
  <si>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</si>
  <si>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</si>
  <si>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</si>
  <si>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</si>
  <si>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</si>
  <si>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</si>
  <si>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</si>
  <si>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</si>
  <si>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</si>
  <si>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</si>
  <si>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</si>
  <si>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</si>
  <si>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</si>
  <si>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</si>
  <si>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</si>
  <si>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</si>
  <si>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</si>
  <si>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</si>
  <si>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</si>
  <si>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</si>
  <si>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</si>
  <si>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</si>
  <si>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</si>
  <si>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</si>
  <si>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</si>
  <si>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</si>
  <si>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</si>
  <si>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</si>
  <si>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</si>
  <si>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</si>
  <si>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</si>
  <si>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</si>
  <si>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</si>
  <si>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</si>
  <si>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</si>
  <si>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</si>
  <si>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</si>
  <si>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</si>
  <si>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</si>
  <si>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</si>
  <si>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</si>
  <si>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</si>
  <si>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</si>
  <si>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</si>
  <si>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</si>
  <si>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</si>
  <si>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</si>
  <si>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</si>
  <si>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</si>
  <si>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</si>
  <si>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</si>
  <si>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</si>
  <si>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</si>
  <si>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</si>
  <si>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</si>
  <si>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</si>
  <si>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</si>
  <si>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</si>
  <si>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</si>
  <si>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</si>
  <si>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</si>
  <si>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</si>
  <si>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</si>
  <si>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</si>
  <si>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</si>
  <si>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</si>
  <si>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</si>
  <si>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</si>
  <si>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</si>
  <si>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</si>
  <si>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</si>
  <si>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</si>
  <si>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</si>
  <si>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</si>
  <si>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</si>
  <si>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</si>
  <si>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</si>
  <si>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</si>
  <si>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</si>
  <si>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</si>
  <si>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</si>
  <si>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</si>
  <si>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</si>
  <si>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</si>
  <si>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</si>
  <si>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</si>
  <si>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</si>
  <si>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</si>
  <si>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</si>
  <si>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</si>
  <si>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</si>
  <si>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</si>
  <si>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</si>
  <si>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</si>
  <si>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</si>
  <si>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</si>
  <si>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</si>
  <si>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</si>
  <si>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</si>
  <si>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</si>
  <si>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</si>
  <si>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</si>
  <si>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</si>
  <si>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</si>
  <si>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</si>
  <si>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</si>
  <si>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</si>
  <si>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</si>
  <si>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</si>
  <si>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</si>
  <si>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</si>
  <si>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</si>
  <si>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</si>
  <si>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</si>
  <si>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</si>
  <si>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</si>
  <si>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</si>
  <si>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</si>
  <si>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</si>
  <si>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</si>
  <si>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</si>
  <si>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</si>
  <si>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</si>
  <si>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</si>
  <si>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</si>
  <si>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</si>
  <si>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</si>
  <si>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</si>
  <si>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</si>
  <si>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</si>
  <si>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</si>
  <si>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</si>
  <si>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</si>
  <si>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</si>
  <si>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</si>
  <si>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</si>
  <si>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</si>
  <si>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</si>
  <si>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</si>
  <si>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</si>
  <si>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</si>
  <si>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</si>
  <si>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</si>
  <si>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</si>
  <si>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</si>
  <si>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</si>
  <si>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</si>
  <si>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</si>
  <si>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</si>
  <si>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</si>
  <si>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</si>
  <si>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</si>
  <si>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</si>
  <si>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</si>
  <si>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</si>
  <si>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</si>
  <si>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</si>
  <si>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</si>
  <si>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</si>
  <si>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</si>
  <si>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</si>
  <si>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</si>
  <si>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</si>
  <si>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</si>
  <si>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</si>
  <si>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</si>
  <si>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</si>
  <si>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</si>
  <si>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</si>
  <si>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</si>
  <si>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</si>
  <si>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</si>
  <si>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</si>
  <si>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</si>
  <si>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</si>
  <si>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</si>
  <si>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</si>
  <si>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</si>
  <si>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</si>
  <si>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</si>
  <si>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</si>
  <si>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</si>
  <si>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</si>
  <si>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</si>
  <si>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</si>
  <si>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</si>
  <si>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</si>
  <si>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</si>
  <si>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</si>
  <si>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</si>
  <si>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</si>
  <si>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</si>
  <si>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</si>
  <si>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</si>
  <si>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</si>
  <si>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</si>
  <si>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</si>
  <si>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</si>
  <si>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</si>
  <si>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</si>
  <si>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</si>
  <si>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</si>
  <si>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</si>
  <si>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</si>
  <si>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</si>
  <si>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</si>
  <si>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</si>
  <si>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</si>
  <si>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</si>
  <si>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</si>
  <si>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</si>
  <si>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</si>
  <si>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</si>
  <si>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</si>
  <si>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</si>
  <si>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</si>
  <si>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</si>
  <si>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</si>
  <si>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</si>
  <si>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</si>
  <si>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</si>
  <si>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</si>
  <si>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</si>
  <si>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</si>
  <si>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</si>
  <si>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</si>
  <si>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</si>
  <si>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</si>
  <si>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</si>
  <si>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</si>
  <si>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</si>
  <si>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</si>
  <si>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</si>
  <si>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</si>
  <si>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</si>
  <si>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</si>
  <si>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</si>
  <si>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</si>
  <si>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</si>
  <si>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</si>
  <si>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</si>
  <si>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</si>
  <si>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</si>
  <si>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</si>
  <si>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</si>
  <si>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</si>
  <si>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</si>
  <si>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</si>
  <si>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</si>
  <si>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</si>
  <si>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</si>
  <si>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</si>
  <si>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</si>
  <si>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</si>
  <si>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</si>
  <si>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</si>
  <si>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</si>
  <si>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</si>
  <si>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</si>
  <si>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</si>
  <si>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</si>
  <si>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</si>
  <si>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</si>
  <si>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</si>
  <si>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</si>
  <si>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</si>
  <si>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</si>
  <si>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</si>
  <si>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</si>
  <si>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</si>
  <si>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</si>
  <si>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</si>
  <si>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</si>
  <si>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</si>
  <si>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</si>
  <si>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</si>
  <si>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</si>
  <si>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</si>
  <si>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</si>
  <si>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</si>
  <si>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</si>
  <si>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</si>
  <si>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</si>
  <si>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</si>
  <si>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</si>
  <si>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</si>
  <si>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</si>
  <si>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</si>
  <si>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</si>
  <si>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</si>
  <si>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</si>
  <si>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</si>
  <si>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</si>
  <si>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</si>
  <si>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</si>
  <si>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</si>
  <si>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</si>
  <si>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</si>
  <si>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</si>
  <si>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</si>
  <si>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</si>
  <si>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</si>
  <si>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</si>
  <si>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</si>
  <si>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</si>
  <si>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</si>
  <si>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</si>
  <si>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</si>
  <si>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</si>
  <si>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</si>
  <si>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</si>
  <si>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</si>
  <si>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</si>
  <si>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</si>
  <si>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</si>
  <si>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</si>
  <si>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</si>
  <si>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</si>
  <si>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</si>
  <si>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</si>
  <si>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</si>
  <si>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</si>
  <si>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</si>
  <si>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</si>
  <si>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</si>
  <si>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</si>
  <si>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</si>
  <si>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</si>
  <si>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</si>
  <si>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</si>
  <si>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</si>
  <si>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</si>
  <si>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</si>
  <si>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</si>
  <si>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</si>
  <si>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</si>
  <si>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</si>
  <si>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</si>
  <si>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</si>
  <si>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</si>
  <si>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</si>
  <si>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</si>
  <si>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</si>
  <si>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</si>
  <si>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</si>
  <si>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</si>
  <si>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</si>
  <si>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</si>
  <si>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</si>
  <si>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</si>
  <si>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</si>
  <si>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</si>
  <si>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</si>
  <si>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</si>
  <si>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</si>
  <si>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</si>
  <si>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</si>
  <si>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</si>
  <si>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</si>
  <si>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</si>
  <si>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</si>
  <si>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</si>
  <si>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</si>
  <si>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</si>
  <si>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</si>
  <si>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</si>
  <si>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</si>
  <si>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</si>
  <si>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</si>
  <si>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</si>
  <si>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</si>
  <si>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</si>
  <si>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</si>
  <si>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</si>
  <si>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</si>
  <si>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</si>
  <si>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</si>
  <si>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</si>
  <si>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</si>
  <si>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</si>
  <si>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</si>
  <si>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</si>
  <si>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</si>
  <si>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</si>
  <si>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</si>
  <si>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</si>
  <si>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</si>
  <si>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</si>
  <si>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</si>
  <si>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</si>
  <si>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</si>
  <si>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</si>
  <si>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</si>
  <si>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</si>
  <si>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</si>
  <si>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</si>
  <si>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</si>
  <si>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</si>
  <si>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</si>
  <si>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</si>
  <si>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</si>
  <si>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</si>
  <si>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</si>
  <si>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</si>
  <si>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</si>
  <si>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</si>
  <si>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</si>
  <si>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</si>
  <si>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</si>
  <si>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</si>
  <si>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</si>
  <si>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</si>
  <si>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</si>
  <si>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</si>
  <si>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</si>
  <si>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</si>
  <si>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</si>
  <si>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</si>
  <si>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</si>
  <si>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</si>
  <si>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</si>
  <si>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</si>
  <si>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</si>
  <si>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</si>
  <si>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</si>
  <si>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</si>
  <si>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</si>
  <si>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</si>
  <si>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</si>
  <si>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</si>
  <si>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</si>
  <si>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</si>
  <si>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</si>
  <si>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</si>
  <si>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</si>
  <si>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</si>
  <si>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</si>
  <si>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</si>
  <si>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</si>
  <si>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</si>
  <si>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</si>
  <si>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</si>
  <si>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</si>
  <si>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</si>
  <si>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</si>
  <si>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</si>
  <si>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</si>
  <si>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</si>
  <si>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</si>
  <si>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</si>
  <si>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</si>
  <si>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</si>
  <si>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</si>
  <si>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</si>
  <si>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</si>
  <si>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</si>
  <si>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</si>
  <si>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</si>
  <si>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</si>
  <si>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</si>
  <si>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</si>
  <si>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</si>
  <si>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</si>
  <si>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</si>
  <si>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</si>
  <si>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</si>
  <si>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</si>
  <si>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</si>
  <si>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</si>
  <si>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</si>
  <si>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</si>
  <si>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</si>
  <si>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</si>
  <si>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</si>
  <si>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</si>
  <si>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</si>
  <si>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</si>
  <si>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</si>
  <si>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</si>
  <si>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</si>
  <si>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</si>
  <si>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</si>
  <si>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</si>
  <si>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</si>
  <si>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</si>
  <si>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</si>
  <si>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</si>
  <si>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</si>
  <si>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</si>
  <si>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</si>
  <si>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</si>
  <si>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</si>
  <si>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</si>
  <si>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</si>
  <si>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</si>
  <si>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</si>
  <si>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</si>
  <si>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</si>
  <si>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</si>
  <si>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</si>
  <si>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</si>
  <si>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</si>
  <si>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</si>
  <si>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</si>
  <si>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</si>
  <si>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</si>
  <si>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</si>
  <si>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</si>
  <si>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</si>
  <si>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</si>
  <si>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</si>
  <si>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</si>
  <si>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</si>
  <si>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</si>
  <si>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</si>
  <si>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</si>
  <si>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</si>
  <si>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</si>
  <si>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</si>
  <si>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</si>
  <si>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</si>
  <si>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</si>
  <si>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</si>
  <si>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</si>
  <si>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</si>
  <si>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</si>
  <si>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</si>
  <si>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</si>
  <si>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</si>
  <si>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</si>
  <si>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</si>
  <si>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</si>
  <si>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</si>
  <si>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</si>
  <si>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</si>
  <si>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</si>
  <si>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</si>
  <si>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</si>
  <si>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</si>
  <si>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</si>
  <si>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</si>
  <si>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</si>
  <si>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</si>
  <si>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</si>
  <si>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</si>
  <si>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</si>
  <si>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</si>
  <si>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</si>
  <si>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</si>
  <si>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</si>
  <si>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</si>
  <si>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</si>
  <si>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</si>
  <si>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</si>
  <si>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</si>
  <si>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</si>
  <si>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</si>
  <si>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</si>
  <si>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</si>
  <si>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</si>
  <si>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</si>
  <si>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</si>
  <si>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</si>
  <si>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</si>
  <si>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</si>
  <si>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</si>
  <si>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</si>
  <si>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</si>
  <si>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</si>
  <si>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</si>
  <si>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</si>
  <si>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</si>
  <si>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</si>
  <si>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</si>
  <si>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</si>
  <si>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</si>
  <si>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</si>
  <si>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</si>
  <si>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</si>
  <si>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</si>
  <si>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</si>
  <si>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</si>
  <si>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</si>
  <si>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</si>
  <si>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</si>
  <si>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</si>
  <si>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</si>
  <si>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</si>
  <si>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</si>
  <si>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</si>
  <si>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</si>
  <si>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</si>
  <si>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</si>
  <si>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</si>
  <si>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</si>
  <si>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</si>
  <si>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</si>
  <si>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</si>
  <si>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</si>
  <si>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</si>
  <si>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</si>
  <si>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</si>
  <si>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</si>
  <si>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</si>
  <si>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</si>
  <si>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</si>
  <si>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</si>
  <si>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</si>
  <si>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</si>
  <si>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</si>
  <si>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</si>
  <si>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</si>
  <si>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</si>
  <si>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</si>
  <si>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</si>
  <si>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</si>
  <si>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</si>
  <si>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</si>
  <si>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</si>
  <si>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</si>
  <si>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</si>
  <si>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</si>
  <si>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</si>
  <si>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</si>
  <si>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</si>
  <si>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</si>
  <si>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</si>
  <si>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</si>
  <si>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</si>
  <si>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</si>
  <si>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</si>
  <si>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</si>
  <si>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</si>
  <si>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</si>
  <si>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</si>
  <si>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</si>
  <si>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</si>
  <si>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</si>
  <si>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</si>
  <si>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</si>
  <si>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</si>
  <si>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</si>
  <si>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</si>
  <si>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</si>
  <si>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</si>
  <si>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</si>
  <si>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</si>
  <si>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</si>
  <si>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</si>
  <si>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</si>
  <si>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</si>
  <si>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</si>
  <si>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</si>
  <si>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</si>
  <si>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</si>
  <si>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</si>
  <si>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</si>
  <si>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</si>
  <si>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</si>
  <si>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</si>
  <si>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</si>
  <si>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</si>
  <si>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</si>
  <si>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</si>
  <si>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</si>
  <si>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</si>
  <si>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</si>
  <si>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</si>
  <si>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</si>
  <si>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</si>
  <si>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</si>
  <si>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</si>
  <si>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</si>
  <si>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</si>
  <si>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</si>
  <si>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</si>
  <si>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</si>
  <si>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</si>
  <si>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</si>
  <si>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</si>
  <si>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</si>
  <si>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</si>
  <si>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</si>
  <si>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</si>
  <si>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</si>
  <si>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</si>
  <si>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</si>
  <si>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</si>
  <si>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</si>
  <si>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</si>
  <si>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</si>
  <si>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</si>
  <si>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</si>
  <si>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</si>
  <si>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</si>
  <si>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</si>
  <si>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</si>
  <si>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</si>
  <si>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</si>
  <si>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</si>
  <si>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</si>
  <si>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</si>
  <si>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</si>
  <si>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</si>
  <si>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</si>
  <si>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</si>
  <si>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</si>
  <si>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</si>
  <si>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</si>
  <si>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</si>
  <si>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</si>
  <si>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</si>
  <si>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</si>
  <si>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</si>
  <si>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</si>
  <si>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</si>
  <si>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</si>
  <si>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</si>
  <si>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</si>
  <si>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</si>
  <si>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</si>
  <si>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</si>
  <si>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</si>
  <si>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</si>
  <si>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</si>
  <si>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</si>
  <si>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</si>
  <si>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</si>
  <si>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</si>
  <si>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</si>
  <si>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</si>
  <si>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</si>
  <si>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</si>
  <si>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</si>
  <si>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</si>
  <si>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</si>
  <si>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</si>
  <si>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</si>
  <si>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</si>
  <si>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</si>
  <si>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</si>
  <si>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</si>
  <si>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</si>
  <si>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</si>
  <si>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</si>
  <si>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</si>
  <si>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</si>
  <si>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</si>
  <si>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</si>
  <si>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</si>
  <si>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</si>
  <si>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</si>
  <si>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</si>
  <si>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</si>
  <si>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</si>
  <si>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</si>
  <si>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</si>
  <si>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</si>
  <si>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</si>
  <si>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</si>
  <si>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</si>
  <si>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</si>
  <si>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</si>
  <si>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</si>
  <si>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</si>
  <si>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</si>
  <si>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</si>
  <si>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</si>
  <si>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</si>
  <si>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</si>
  <si>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</si>
  <si>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</si>
  <si>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</si>
  <si>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</si>
  <si>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</si>
  <si>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</si>
  <si>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</si>
  <si>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</si>
  <si>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</si>
  <si>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</si>
  <si>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</si>
  <si>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</si>
  <si>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</si>
  <si>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</si>
  <si>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</si>
  <si>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</si>
  <si>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</si>
  <si>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</si>
  <si>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</si>
  <si>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</si>
  <si>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</si>
  <si>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</si>
  <si>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</si>
  <si>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</si>
  <si>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</si>
  <si>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</si>
  <si>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</si>
  <si>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</si>
  <si>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</si>
  <si>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</si>
  <si>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</si>
  <si>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</si>
  <si>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</si>
  <si>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</si>
  <si>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</si>
  <si>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</si>
  <si>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</si>
  <si>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</si>
  <si>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</si>
  <si>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</si>
  <si>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</si>
  <si>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</si>
  <si>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</si>
  <si>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</si>
  <si>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</si>
  <si>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</si>
  <si>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</si>
  <si>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</si>
  <si>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</si>
  <si>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</si>
  <si>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</si>
  <si>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</si>
  <si>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</si>
  <si>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</si>
  <si>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</si>
  <si>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</si>
  <si>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</si>
  <si>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</si>
  <si>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</si>
  <si>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</si>
  <si>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</si>
  <si>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</si>
  <si>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</si>
  <si>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</si>
  <si>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</si>
  <si>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</si>
  <si>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</si>
  <si>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</si>
  <si>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</si>
  <si>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</si>
  <si>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</si>
  <si>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</si>
  <si>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</si>
  <si>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</si>
  <si>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</si>
  <si>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</si>
  <si>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</si>
  <si>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</si>
  <si>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</si>
  <si>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</si>
  <si>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</si>
  <si>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</si>
  <si>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</si>
  <si>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</si>
  <si>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</si>
  <si>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</si>
  <si>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</si>
  <si>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</si>
  <si>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</si>
  <si>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</si>
  <si>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</si>
  <si>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</si>
  <si>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</si>
  <si>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</si>
  <si>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</si>
  <si>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</si>
  <si>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</si>
  <si>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</si>
  <si>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</si>
  <si>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</si>
  <si>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</si>
  <si>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</si>
  <si>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</si>
  <si>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</si>
  <si>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</si>
  <si>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</si>
  <si>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</si>
  <si>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</si>
  <si>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</si>
  <si>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</si>
  <si>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</si>
  <si>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</si>
  <si>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</si>
  <si>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</si>
  <si>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</si>
  <si>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</si>
  <si>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</si>
  <si>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</si>
  <si>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</si>
  <si>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</si>
  <si>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</si>
  <si>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</si>
  <si>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</si>
  <si>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</si>
  <si>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</si>
  <si>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</si>
  <si>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</si>
  <si>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</si>
  <si>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</si>
  <si>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</si>
  <si>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</si>
  <si>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</si>
  <si>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</si>
  <si>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</si>
  <si>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</si>
  <si>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</si>
  <si>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</si>
  <si>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</si>
  <si>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</si>
  <si>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</si>
  <si>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</si>
  <si>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</si>
  <si>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</si>
  <si>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</si>
  <si>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</si>
  <si>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</si>
  <si>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</si>
  <si>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</si>
  <si>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</si>
  <si>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</si>
  <si>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</si>
  <si>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</si>
  <si>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</si>
  <si>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</si>
  <si>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</si>
  <si>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</si>
  <si>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</si>
  <si>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</si>
  <si>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</si>
  <si>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</si>
  <si>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</si>
  <si>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</si>
  <si>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</si>
  <si>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</si>
  <si>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</si>
  <si>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</si>
  <si>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</si>
  <si>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</si>
  <si>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</si>
  <si>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</si>
  <si>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</si>
  <si>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</si>
  <si>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</si>
  <si>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</si>
  <si>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</si>
  <si>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</si>
  <si>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</si>
  <si>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</si>
  <si>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</si>
  <si>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</si>
  <si>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</si>
  <si>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</si>
  <si>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</si>
  <si>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</si>
  <si>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</si>
  <si>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</si>
  <si>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</si>
  <si>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</si>
  <si>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</si>
  <si>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</si>
  <si>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</si>
  <si>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</si>
  <si>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</si>
  <si>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</si>
  <si>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</si>
  <si>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</si>
  <si>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</si>
  <si>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</si>
  <si>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</si>
  <si>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</si>
  <si>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</si>
  <si>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</si>
  <si>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</si>
  <si>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</si>
  <si>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</si>
  <si>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</si>
  <si>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</si>
  <si>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</si>
  <si>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</si>
  <si>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</si>
  <si>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</si>
  <si>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</si>
  <si>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</si>
  <si>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</si>
  <si>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</si>
  <si>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</si>
  <si>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</si>
  <si>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</si>
  <si>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</si>
  <si>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</si>
  <si>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</si>
  <si>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</si>
  <si>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</si>
  <si>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</si>
  <si>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</si>
  <si>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</si>
  <si>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</si>
  <si>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</si>
  <si>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</si>
  <si>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</si>
  <si>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</si>
  <si>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</si>
  <si>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</si>
  <si>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</si>
  <si>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</si>
  <si>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</si>
  <si>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</si>
  <si>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</si>
  <si>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</si>
  <si>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</si>
  <si>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</si>
  <si>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</si>
  <si>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</si>
  <si>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</si>
  <si>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</si>
  <si>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</si>
  <si>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</si>
  <si>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</si>
  <si>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</si>
  <si>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</si>
  <si>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</si>
  <si>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</si>
  <si>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</si>
  <si>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</si>
  <si>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</si>
  <si>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</si>
  <si>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</si>
  <si>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</si>
  <si>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</si>
  <si>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</si>
  <si>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</si>
  <si>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</si>
  <si>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</si>
  <si>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</si>
  <si>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</si>
  <si>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</si>
  <si>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</si>
  <si>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</si>
  <si>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</si>
  <si>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</si>
  <si>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</si>
  <si>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</si>
  <si>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</si>
  <si>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</si>
  <si>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</si>
  <si>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</si>
  <si>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</si>
  <si>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</si>
  <si>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</si>
  <si>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</si>
  <si>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</si>
  <si>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</si>
  <si>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</si>
  <si>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</si>
  <si>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</si>
  <si>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</si>
  <si>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</si>
  <si>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</si>
  <si>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</si>
  <si>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</si>
  <si>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</si>
  <si>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</si>
  <si>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</si>
  <si>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</si>
  <si>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</si>
  <si>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</si>
  <si>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</si>
  <si>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</si>
  <si>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</si>
  <si>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</si>
  <si>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</si>
  <si>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</si>
  <si>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</si>
  <si>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</si>
  <si>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</si>
  <si>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</si>
  <si>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</si>
  <si>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</si>
  <si>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</si>
  <si>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</si>
  <si>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</si>
  <si>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</si>
  <si>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</si>
  <si>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</si>
  <si>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</si>
  <si>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</si>
  <si>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</si>
  <si>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</si>
  <si>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</si>
  <si>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</si>
  <si>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</si>
  <si>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</si>
  <si>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</si>
  <si>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</si>
  <si>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</si>
  <si>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</si>
  <si>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</si>
  <si>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</si>
  <si>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</si>
  <si>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</si>
  <si>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</si>
  <si>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</si>
  <si>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</si>
  <si>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</si>
  <si>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</si>
  <si>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</si>
  <si>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</si>
  <si>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</si>
  <si>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</si>
  <si>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</si>
  <si>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</si>
  <si>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</si>
  <si>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</si>
  <si>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</si>
  <si>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</si>
  <si>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</si>
  <si>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</si>
  <si>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</si>
  <si>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</si>
  <si>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</si>
  <si>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</si>
  <si>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</si>
  <si>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</si>
  <si>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</si>
  <si>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</si>
  <si>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</si>
  <si>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</si>
  <si>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</si>
  <si>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</si>
  <si>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</si>
  <si>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</si>
  <si>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</si>
  <si>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</si>
  <si>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</si>
  <si>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</si>
  <si>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</si>
  <si>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</si>
  <si>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</si>
  <si>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</si>
  <si>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</si>
  <si>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</si>
  <si>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</si>
  <si>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</si>
  <si>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</si>
  <si>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</si>
  <si>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</si>
  <si>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</si>
  <si>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</si>
  <si>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</si>
  <si>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</si>
  <si>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</si>
  <si>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</si>
  <si>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</si>
  <si>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</si>
  <si>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</si>
  <si>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</si>
  <si>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</si>
  <si>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</si>
  <si>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</si>
  <si>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</si>
  <si>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</si>
  <si>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</si>
  <si>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</si>
  <si>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</si>
  <si>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</si>
  <si>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</si>
  <si>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</si>
  <si>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</si>
  <si>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</si>
  <si>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</si>
  <si>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</si>
  <si>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</si>
  <si>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</si>
  <si>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</si>
  <si>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</si>
  <si>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</si>
  <si>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</si>
  <si>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</si>
  <si>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</si>
  <si>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</si>
  <si>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</si>
  <si>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</si>
  <si>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</si>
  <si>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</si>
  <si>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</si>
  <si>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</si>
  <si>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</si>
  <si>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</si>
  <si>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</si>
  <si>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</si>
  <si>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</si>
  <si>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</si>
  <si>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</si>
  <si>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</si>
  <si>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</si>
  <si>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</si>
  <si>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</si>
  <si>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</si>
  <si>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</si>
  <si>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</si>
  <si>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</si>
  <si>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</si>
  <si>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</si>
  <si>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</si>
  <si>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</si>
  <si>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</si>
  <si>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</si>
  <si>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</si>
  <si>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</si>
  <si>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</si>
  <si>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</si>
  <si>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</si>
  <si>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</si>
  <si>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</si>
  <si>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</si>
  <si>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</si>
  <si>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</si>
  <si>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</si>
  <si>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</si>
  <si>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</si>
  <si>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</si>
  <si>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</si>
  <si>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</si>
  <si>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</si>
  <si>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</si>
  <si>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</si>
  <si>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</si>
  <si>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</si>
  <si>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</si>
  <si>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</si>
  <si>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</si>
  <si>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</si>
  <si>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</si>
  <si>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</si>
  <si>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</si>
  <si>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</si>
  <si>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</si>
  <si>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</si>
  <si>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</si>
  <si>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</si>
  <si>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</si>
  <si>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</si>
  <si>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</si>
  <si>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</si>
  <si>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</si>
  <si>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</si>
  <si>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</si>
  <si>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</si>
  <si>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</si>
  <si>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</si>
  <si>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</si>
  <si>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</si>
  <si>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</si>
  <si>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</si>
  <si>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</si>
  <si>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</si>
  <si>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</si>
  <si>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</si>
  <si>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</si>
  <si>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</si>
  <si>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</si>
  <si>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</si>
  <si>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</si>
  <si>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</si>
  <si>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</si>
  <si>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</si>
  <si>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</si>
  <si>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</si>
  <si>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</si>
  <si>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</si>
  <si>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</si>
  <si>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</si>
  <si>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</si>
  <si>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</si>
  <si>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</si>
  <si>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</si>
  <si>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</si>
  <si>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</si>
  <si>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</si>
  <si>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</si>
  <si>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</si>
  <si>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</si>
  <si>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</si>
  <si>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</si>
  <si>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</si>
  <si>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</si>
  <si>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</si>
  <si>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</si>
  <si>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</si>
  <si>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</si>
  <si>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</si>
  <si>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</si>
  <si>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</si>
  <si>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</si>
  <si>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</si>
  <si>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</si>
  <si>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</si>
  <si>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</si>
  <si>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</si>
  <si>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</si>
  <si>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</si>
  <si>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</si>
  <si>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</si>
  <si>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</si>
  <si>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</si>
  <si>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</si>
  <si>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</si>
  <si>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</si>
  <si>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</si>
  <si>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</si>
  <si>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</si>
  <si>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</si>
  <si>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</si>
  <si>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</si>
  <si>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</si>
  <si>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</si>
  <si>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</si>
  <si>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</si>
  <si>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</si>
  <si>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</si>
  <si>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</si>
  <si>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</si>
  <si>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</si>
  <si>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</si>
  <si>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</si>
  <si>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</si>
  <si>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</si>
  <si>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</si>
  <si>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</si>
  <si>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</si>
  <si>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</si>
  <si>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</si>
  <si>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</si>
  <si>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</si>
  <si>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</si>
  <si>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</si>
  <si>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</si>
  <si>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</si>
  <si>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</si>
  <si>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</si>
  <si>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</si>
  <si>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</si>
  <si>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</si>
  <si>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</si>
  <si>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</si>
  <si>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</si>
  <si>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</si>
  <si>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</si>
  <si>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</si>
  <si>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</si>
  <si>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</si>
  <si>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</si>
  <si>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</si>
  <si>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</si>
  <si>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</si>
  <si>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</si>
  <si>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</si>
  <si>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</si>
  <si>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</si>
  <si>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</si>
  <si>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</si>
  <si>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</si>
  <si>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</si>
  <si>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</si>
  <si>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</si>
  <si>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</si>
  <si>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</si>
  <si>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</si>
  <si>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</si>
  <si>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</si>
  <si>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</si>
  <si>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</si>
  <si>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</si>
  <si>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</si>
  <si>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</si>
  <si>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</si>
  <si>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</si>
  <si>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</si>
  <si>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</si>
  <si>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</si>
  <si>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</si>
  <si>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</si>
  <si>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</si>
  <si>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</si>
  <si>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</si>
  <si>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</si>
  <si>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</si>
  <si>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</si>
  <si>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</si>
  <si>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</si>
  <si>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</si>
  <si>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</si>
  <si>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</si>
  <si>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</si>
  <si>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</si>
  <si>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</si>
  <si>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</si>
  <si>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</si>
  <si>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</si>
  <si>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</si>
  <si>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</si>
  <si>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</si>
  <si>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</si>
  <si>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</si>
  <si>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</si>
  <si>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</si>
  <si>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</si>
  <si>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</si>
  <si>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</si>
  <si>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</si>
  <si>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</si>
  <si>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</si>
  <si>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</si>
  <si>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</si>
  <si>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</si>
  <si>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</si>
  <si>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</si>
  <si>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</si>
  <si>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</si>
  <si>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</si>
  <si>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</si>
  <si>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</si>
  <si>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</si>
  <si>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</si>
  <si>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</si>
  <si>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</si>
  <si>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</si>
  <si>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</si>
  <si>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</si>
  <si>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</si>
  <si>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</si>
  <si>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</si>
  <si>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</si>
  <si>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</si>
  <si>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</si>
  <si>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</si>
  <si>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</si>
  <si>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</si>
  <si>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</si>
  <si>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</si>
  <si>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</si>
  <si>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</si>
  <si>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</si>
  <si>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</si>
  <si>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</si>
  <si>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</si>
  <si>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</si>
  <si>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</si>
  <si>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</si>
  <si>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</si>
  <si>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</si>
  <si>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</si>
  <si>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</si>
  <si>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</si>
  <si>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</si>
  <si>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</si>
  <si>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</si>
  <si>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</si>
  <si>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</si>
  <si>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</si>
  <si>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</si>
  <si>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</si>
  <si>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</si>
  <si>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</si>
  <si>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</si>
  <si>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</si>
  <si>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</si>
  <si>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</si>
  <si>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</si>
  <si>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</si>
  <si>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</si>
  <si>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</si>
  <si>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</si>
  <si>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</si>
  <si>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</si>
  <si>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</si>
  <si>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</si>
  <si>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</si>
  <si>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</si>
  <si>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</si>
  <si>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</si>
  <si>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</si>
  <si>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</si>
  <si>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</si>
  <si>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</si>
  <si>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</si>
  <si>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</si>
  <si>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</si>
  <si>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</si>
  <si>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</si>
  <si>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</si>
  <si>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</si>
  <si>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</si>
  <si>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</si>
  <si>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</si>
  <si>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</si>
  <si>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</si>
  <si>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</si>
  <si>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</si>
  <si>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</si>
  <si>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</si>
  <si>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</si>
  <si>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</si>
  <si>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</si>
  <si>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</si>
  <si>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</si>
  <si>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</si>
  <si>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</si>
  <si>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</si>
  <si>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</si>
  <si>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</si>
  <si>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</si>
  <si>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</si>
  <si>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</si>
  <si>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</si>
  <si>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</si>
  <si>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</si>
  <si>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</si>
  <si>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</si>
  <si>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</si>
  <si>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</si>
  <si>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</si>
  <si>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</si>
  <si>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</si>
  <si>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</si>
  <si>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</si>
  <si>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</si>
  <si>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</si>
  <si>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</si>
  <si>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</si>
  <si>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</si>
  <si>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</si>
  <si>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</si>
  <si>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</si>
  <si>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</si>
  <si>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</si>
  <si>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</si>
  <si>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</si>
  <si>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</si>
  <si>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</si>
  <si>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</si>
  <si>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</si>
  <si>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</si>
  <si>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</si>
  <si>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</si>
  <si>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</si>
  <si>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</si>
  <si>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</si>
  <si>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</si>
  <si>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</si>
  <si>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</si>
  <si>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</si>
  <si>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</si>
  <si>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</si>
  <si>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</si>
  <si>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</si>
  <si>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</si>
  <si>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</si>
  <si>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</si>
  <si>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</si>
  <si>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</si>
  <si>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</si>
  <si>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</si>
  <si>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</si>
  <si>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</si>
  <si>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</si>
  <si>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</si>
  <si>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</si>
  <si>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</si>
  <si>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</si>
  <si>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</si>
  <si>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</si>
  <si>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</si>
  <si>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</si>
  <si>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</si>
  <si>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</si>
  <si>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</si>
  <si>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</si>
  <si>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</si>
  <si>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</si>
  <si>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</si>
  <si>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</si>
  <si>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</si>
  <si>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</si>
  <si>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</si>
  <si>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</si>
  <si>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</si>
  <si>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</si>
  <si>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</si>
  <si>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</si>
  <si>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</si>
  <si>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</si>
  <si>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</si>
  <si>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</si>
  <si>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</si>
  <si>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</si>
  <si>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</si>
  <si>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</si>
  <si>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</si>
  <si>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</si>
  <si>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</si>
  <si>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</si>
  <si>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</si>
  <si>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</si>
  <si>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</si>
  <si>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</si>
  <si>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</si>
  <si>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</si>
  <si>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</si>
  <si>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</si>
  <si>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</si>
  <si>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</si>
  <si>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</si>
  <si>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</si>
  <si>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</si>
  <si>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</si>
  <si>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</si>
  <si>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</si>
  <si>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</si>
  <si>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</si>
  <si>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</si>
  <si>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</si>
  <si>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</si>
  <si>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</si>
  <si>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</si>
  <si>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</si>
  <si>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</si>
  <si>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</si>
  <si>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</si>
  <si>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</si>
  <si>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</si>
  <si>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</si>
  <si>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</si>
  <si>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</si>
  <si>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</si>
  <si>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</si>
  <si>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</si>
  <si>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</si>
  <si>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</si>
  <si>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</si>
  <si>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</si>
  <si>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</si>
  <si>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</si>
  <si>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</si>
  <si>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</si>
  <si>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</si>
  <si>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</si>
  <si>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</si>
  <si>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</si>
  <si>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</si>
  <si>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</si>
  <si>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</si>
  <si>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</si>
  <si>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</si>
  <si>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</si>
  <si>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</si>
  <si>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</si>
  <si>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</si>
  <si>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</si>
  <si>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</si>
  <si>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</si>
  <si>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</si>
  <si>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</si>
  <si>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</si>
  <si>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</si>
  <si>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</si>
  <si>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</si>
  <si>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</si>
  <si>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</si>
  <si>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</si>
  <si>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</si>
  <si>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</si>
  <si>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</si>
  <si>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</si>
  <si>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</si>
  <si>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</si>
  <si>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</si>
  <si>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</si>
  <si>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</si>
  <si>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</si>
  <si>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</si>
  <si>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</si>
  <si>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</si>
  <si>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</si>
  <si>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</si>
  <si>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</si>
  <si>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</si>
  <si>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</si>
  <si>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</si>
  <si>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</si>
  <si>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</si>
  <si>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</si>
  <si>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</si>
  <si>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</si>
  <si>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</si>
  <si>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</si>
  <si>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</si>
  <si>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</si>
  <si>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</si>
  <si>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</si>
  <si>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</si>
  <si>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</si>
  <si>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</si>
  <si>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</si>
  <si>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</si>
  <si>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</si>
  <si>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</si>
  <si>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</si>
  <si>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</si>
  <si>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</si>
  <si>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</si>
  <si>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</si>
  <si>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</si>
  <si>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</si>
  <si>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</si>
  <si>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</si>
  <si>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</si>
  <si>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</si>
  <si>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</si>
  <si>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</si>
  <si>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</si>
  <si>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</si>
  <si>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</si>
  <si>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</si>
  <si>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</si>
  <si>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</si>
  <si>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</si>
  <si>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</si>
  <si>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</si>
  <si>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</si>
  <si>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</si>
  <si>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</si>
  <si>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</si>
  <si>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</si>
  <si>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</si>
  <si>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</si>
  <si>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</si>
  <si>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</si>
  <si>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</si>
  <si>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</si>
  <si>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</si>
  <si>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</si>
  <si>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</si>
  <si>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</si>
  <si>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</si>
  <si>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</si>
  <si>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</si>
  <si>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</si>
  <si>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</si>
  <si>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</si>
  <si>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</si>
  <si>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</si>
  <si>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</si>
  <si>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</si>
  <si>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</si>
  <si>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</si>
  <si>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</si>
  <si>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</si>
  <si>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</si>
  <si>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</si>
  <si>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</si>
  <si>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</si>
  <si>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</si>
  <si>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</si>
  <si>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</si>
  <si>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</si>
  <si>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</si>
  <si>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</si>
  <si>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</si>
  <si>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</si>
  <si>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</si>
  <si>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</si>
  <si>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</si>
  <si>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</si>
  <si>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</si>
  <si>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</si>
  <si>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</si>
  <si>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</si>
  <si>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</si>
  <si>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</si>
  <si>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</si>
  <si>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</si>
  <si>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</si>
  <si>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</si>
  <si>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</si>
  <si>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</si>
  <si>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</si>
  <si>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</si>
  <si>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</si>
  <si>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</si>
  <si>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</si>
  <si>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</si>
  <si>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</si>
  <si>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</si>
  <si>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</si>
  <si>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</si>
  <si>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</si>
  <si>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</si>
  <si>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</si>
  <si>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</si>
  <si>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</si>
  <si>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</si>
  <si>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</si>
  <si>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</si>
  <si>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</si>
  <si>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</si>
  <si>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</si>
  <si>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</si>
  <si>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</si>
  <si>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</si>
  <si>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</si>
  <si>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</si>
  <si>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</si>
  <si>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</si>
  <si>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</si>
  <si>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</si>
  <si>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</si>
  <si>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</si>
  <si>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</si>
  <si>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</si>
  <si>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</si>
  <si>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</si>
  <si>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</si>
  <si>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</si>
  <si>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</si>
  <si>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</si>
  <si>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</si>
  <si>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</si>
  <si>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</si>
  <si>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</si>
  <si>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</si>
  <si>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</si>
  <si>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</si>
  <si>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</si>
  <si>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</si>
  <si>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</si>
  <si>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</si>
  <si>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</si>
  <si>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</si>
  <si>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</si>
  <si>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</si>
  <si>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</si>
  <si>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</si>
  <si>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</si>
  <si>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</si>
  <si>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</si>
  <si>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</si>
  <si>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</si>
  <si>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</si>
  <si>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</si>
  <si>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</si>
  <si>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</si>
  <si>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</si>
  <si>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</si>
  <si>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</si>
  <si>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</si>
  <si>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</si>
  <si>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</si>
  <si>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</si>
  <si>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</si>
  <si>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</si>
  <si>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</si>
  <si>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</si>
  <si>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</si>
  <si>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</si>
  <si>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</si>
  <si>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</si>
  <si>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</si>
  <si>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</si>
  <si>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</si>
  <si>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</si>
  <si>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</si>
  <si>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</si>
  <si>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</si>
  <si>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</si>
  <si>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</si>
  <si>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</si>
  <si>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</si>
  <si>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</si>
  <si>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</si>
  <si>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</si>
  <si>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</si>
  <si>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</si>
  <si>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</si>
  <si>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</si>
  <si>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</si>
  <si>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</si>
  <si>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</si>
  <si>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</si>
  <si>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</si>
  <si>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</si>
  <si>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</si>
  <si>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</si>
  <si>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</si>
  <si>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</si>
  <si>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</si>
  <si>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</si>
  <si>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</si>
  <si>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</si>
  <si>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</si>
  <si>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</si>
  <si>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</si>
  <si>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</si>
  <si>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</si>
  <si>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</si>
  <si>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</si>
  <si>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</si>
  <si>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</si>
  <si>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</si>
  <si>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</si>
  <si>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</si>
  <si>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</si>
  <si>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</si>
  <si>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</si>
  <si>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</si>
  <si>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</si>
  <si>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</si>
  <si>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</si>
  <si>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</si>
  <si>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</si>
  <si>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</si>
  <si>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</si>
  <si>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</si>
  <si>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</si>
  <si>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</si>
  <si>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</si>
  <si>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</si>
  <si>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</si>
  <si>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</si>
  <si>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</si>
  <si>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</si>
  <si>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</si>
  <si>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</si>
  <si>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</si>
  <si>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</si>
  <si>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</si>
  <si>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</si>
  <si>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</si>
  <si>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</si>
  <si>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</si>
  <si>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</si>
  <si>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</si>
  <si>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</si>
  <si>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</si>
  <si>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</si>
  <si>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</si>
  <si>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</si>
  <si>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</si>
  <si>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</si>
  <si>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</si>
  <si>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</si>
  <si>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</si>
  <si>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</si>
  <si>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</si>
  <si>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</si>
  <si>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</si>
  <si>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</si>
  <si>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</si>
  <si>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</si>
  <si>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</si>
  <si>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</si>
  <si>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</si>
  <si>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</si>
  <si>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</si>
  <si>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</si>
  <si>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</si>
  <si>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</si>
  <si>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</si>
  <si>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</si>
  <si>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</si>
  <si>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</si>
  <si>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</si>
  <si>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</si>
  <si>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</si>
  <si>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</si>
  <si>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</si>
  <si>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</si>
  <si>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</si>
  <si>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</si>
  <si>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</si>
  <si>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</si>
  <si>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</si>
  <si>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</si>
  <si>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</si>
  <si>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</si>
  <si>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</si>
  <si>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</si>
  <si>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</si>
  <si>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</si>
  <si>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</si>
  <si>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</si>
  <si>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</si>
  <si>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</si>
  <si>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</si>
  <si>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</si>
  <si>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</si>
  <si>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</si>
  <si>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</si>
  <si>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</si>
  <si>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</si>
  <si>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</si>
  <si>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</si>
  <si>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</si>
  <si>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</si>
  <si>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</si>
  <si>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</si>
  <si>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</si>
  <si>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</si>
  <si>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</si>
  <si>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</si>
  <si>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</si>
  <si>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</si>
  <si>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</si>
  <si>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</si>
  <si>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</si>
  <si>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</si>
  <si>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</si>
  <si>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</si>
  <si>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</si>
  <si>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</si>
  <si>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</si>
  <si>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</si>
  <si>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</si>
  <si>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</si>
  <si>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</si>
  <si>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</si>
  <si>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</si>
  <si>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</si>
  <si>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</si>
  <si>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</si>
  <si>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</si>
  <si>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</si>
  <si>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</si>
  <si>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</si>
  <si>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</si>
  <si>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</si>
  <si>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</si>
  <si>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</si>
  <si>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</si>
  <si>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</si>
  <si>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</si>
  <si>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</si>
  <si>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</si>
  <si>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</si>
  <si>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</si>
  <si>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</si>
  <si>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</si>
  <si>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</si>
  <si>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</si>
  <si>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</si>
  <si>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</si>
  <si>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</si>
  <si>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</si>
  <si>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</si>
  <si>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</si>
  <si>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</si>
  <si>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</si>
  <si>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</si>
  <si>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</si>
  <si>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</si>
  <si>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</si>
  <si>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</si>
  <si>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</si>
  <si>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</si>
  <si>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</si>
  <si>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</si>
  <si>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</si>
  <si>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</si>
  <si>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</si>
  <si>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</si>
  <si>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</si>
  <si>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</si>
  <si>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</si>
  <si>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</si>
  <si>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</si>
  <si>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</si>
  <si>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</si>
  <si>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</si>
  <si>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</si>
  <si>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</si>
  <si>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</si>
  <si>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</si>
  <si>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</si>
  <si>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</si>
  <si>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</si>
  <si>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</si>
  <si>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</si>
  <si>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</si>
  <si>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</si>
  <si>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</si>
  <si>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</si>
  <si>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</si>
  <si>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</si>
  <si>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</si>
  <si>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</si>
  <si>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</si>
  <si>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</si>
  <si>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</si>
  <si>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</si>
  <si>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</si>
  <si>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</si>
  <si>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</si>
  <si>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</si>
  <si>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</si>
  <si>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</si>
  <si>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</si>
  <si>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</si>
  <si>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</si>
  <si>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</si>
  <si>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</si>
  <si>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</si>
  <si>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</si>
  <si>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</si>
  <si>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</si>
  <si>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</si>
  <si>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</si>
  <si>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</si>
  <si>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</si>
  <si>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</si>
  <si>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</si>
  <si>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</si>
  <si>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</si>
  <si>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</si>
  <si>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</si>
  <si>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</si>
  <si>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</si>
  <si>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</si>
  <si>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</si>
  <si>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</si>
  <si>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</si>
  <si>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</si>
  <si>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</si>
  <si>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</si>
  <si>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</si>
  <si>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</si>
  <si>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</si>
  <si>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</si>
  <si>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</si>
  <si>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</si>
  <si>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</si>
  <si>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</si>
  <si>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</si>
  <si>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</si>
  <si>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</si>
  <si>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</si>
  <si>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</si>
  <si>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</si>
  <si>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</si>
  <si>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</si>
  <si>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</si>
  <si>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</si>
  <si>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</si>
  <si>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</si>
  <si>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</si>
  <si>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</si>
  <si>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</si>
  <si>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</si>
  <si>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</si>
  <si>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</si>
  <si>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</si>
  <si>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</si>
  <si>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</si>
  <si>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</si>
  <si>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</si>
  <si>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</si>
  <si>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</si>
  <si>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</si>
  <si>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</si>
  <si>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</si>
  <si>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</si>
  <si>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</si>
  <si>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</si>
  <si>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</si>
  <si>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</si>
  <si>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</si>
  <si>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</si>
  <si>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</si>
  <si>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</si>
  <si>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</si>
  <si>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</si>
  <si>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</si>
  <si>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</si>
  <si>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</si>
  <si>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</si>
  <si>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</si>
  <si>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</si>
  <si>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</si>
  <si>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</si>
  <si>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</si>
  <si>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</si>
  <si>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</si>
  <si>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</si>
  <si>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</si>
  <si>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</si>
  <si>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</si>
  <si>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</si>
  <si>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</si>
  <si>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</si>
  <si>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</si>
  <si>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</si>
  <si>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</si>
  <si>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</si>
  <si>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</si>
  <si>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</si>
  <si>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</si>
  <si>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</si>
  <si>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</si>
  <si>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</si>
  <si>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</si>
  <si>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</si>
  <si>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</si>
  <si>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</si>
  <si>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</si>
  <si>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</si>
  <si>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</si>
  <si>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</si>
  <si>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</si>
  <si>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</si>
  <si>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</si>
  <si>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</si>
  <si>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</si>
  <si>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</si>
  <si>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</si>
  <si>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</si>
  <si>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</si>
  <si>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</si>
  <si>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</si>
  <si>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</si>
  <si>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</si>
  <si>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</si>
  <si>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</si>
  <si>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</si>
  <si>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</si>
  <si>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</si>
  <si>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</si>
  <si>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</si>
  <si>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</si>
  <si>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</si>
  <si>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</si>
  <si>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</si>
  <si>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</si>
  <si>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</si>
  <si>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</si>
  <si>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</si>
  <si>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</si>
  <si>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</si>
  <si>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</si>
  <si>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</si>
  <si>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</si>
  <si>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</si>
  <si>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</si>
  <si>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</si>
  <si>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</si>
  <si>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</si>
  <si>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</si>
  <si>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</si>
  <si>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</si>
  <si>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</si>
  <si>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</si>
  <si>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</si>
  <si>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</si>
  <si>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</si>
  <si>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</si>
  <si>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</si>
  <si>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</si>
  <si>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</si>
  <si>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</si>
  <si>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</si>
  <si>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</si>
  <si>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</si>
  <si>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</si>
  <si>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</si>
  <si>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</si>
  <si>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</si>
  <si>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</si>
  <si>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</si>
  <si>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</si>
  <si>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</si>
  <si>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</si>
  <si>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</si>
  <si>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</si>
  <si>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</si>
  <si>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</si>
  <si>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</si>
  <si>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</si>
  <si>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</si>
  <si>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</si>
  <si>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</si>
  <si>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</si>
  <si>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</si>
  <si>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</si>
  <si>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</si>
  <si>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</si>
  <si>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</si>
  <si>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</si>
  <si>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</si>
  <si>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</si>
  <si>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</si>
  <si>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</si>
  <si>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</si>
  <si>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</si>
  <si>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</si>
  <si>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</si>
  <si>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</si>
  <si>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</si>
  <si>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</si>
  <si>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</si>
  <si>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</si>
  <si>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</si>
  <si>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</si>
  <si>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</si>
  <si>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</si>
  <si>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</si>
  <si>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</si>
  <si>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</si>
  <si>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</si>
  <si>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</si>
  <si>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</si>
  <si>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</si>
  <si>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</si>
  <si>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</si>
  <si>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</si>
  <si>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</si>
  <si>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</si>
  <si>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</si>
  <si>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</si>
  <si>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</si>
  <si>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</si>
  <si>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</si>
  <si>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</si>
  <si>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</si>
  <si>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</si>
  <si>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</si>
  <si>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</si>
  <si>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</si>
  <si>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</si>
  <si>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</si>
  <si>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</si>
  <si>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</si>
  <si>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</si>
  <si>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</si>
  <si>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</si>
  <si>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</si>
  <si>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</si>
  <si>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</si>
  <si>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</si>
  <si>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</si>
  <si>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</si>
  <si>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</si>
  <si>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</si>
  <si>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</si>
  <si>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</si>
  <si>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</si>
  <si>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</si>
  <si>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</si>
  <si>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</si>
  <si>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</si>
  <si>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</si>
  <si>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</si>
  <si>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</si>
  <si>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</si>
  <si>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</si>
  <si>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</si>
  <si>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</si>
  <si>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</si>
  <si>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</si>
  <si>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</si>
  <si>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</si>
  <si>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</si>
  <si>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</si>
  <si>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</si>
  <si>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</si>
  <si>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</si>
  <si>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</si>
  <si>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</si>
  <si>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</si>
  <si>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</si>
  <si>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</si>
  <si>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</si>
  <si>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</si>
  <si>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</si>
  <si>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</si>
  <si>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</si>
  <si>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</si>
  <si>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</si>
  <si>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</si>
  <si>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</si>
  <si>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</si>
  <si>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</si>
  <si>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</si>
  <si>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</si>
  <si>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</si>
  <si>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</si>
  <si>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</si>
  <si>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</si>
  <si>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</si>
  <si>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</si>
  <si>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</si>
  <si>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</si>
  <si>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</si>
  <si>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</si>
  <si>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</si>
  <si>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</si>
  <si>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</si>
  <si>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</si>
  <si>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</si>
  <si>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</si>
  <si>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</si>
  <si>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</si>
  <si>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</si>
  <si>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</si>
  <si>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</si>
  <si>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</si>
  <si>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</si>
  <si>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</si>
  <si>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</si>
  <si>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</si>
  <si>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</si>
  <si>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</si>
  <si>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</si>
  <si>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</si>
  <si>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</si>
  <si>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</si>
  <si>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</si>
  <si>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</si>
  <si>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</si>
  <si>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</si>
  <si>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</si>
  <si>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</si>
  <si>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</si>
  <si>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</si>
  <si>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</si>
  <si>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</si>
  <si>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</si>
  <si>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</si>
  <si>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</si>
  <si>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</si>
  <si>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</si>
  <si>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</si>
  <si>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</si>
  <si>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</si>
  <si>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</si>
  <si>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</si>
  <si>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</si>
  <si>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</si>
  <si>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</si>
  <si>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</si>
  <si>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</si>
  <si>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</si>
  <si>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</si>
  <si>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</si>
  <si>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</si>
  <si>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</si>
  <si>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</si>
  <si>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</si>
  <si>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</si>
  <si>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</si>
  <si>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</si>
  <si>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</si>
  <si>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</si>
  <si>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</si>
  <si>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</si>
  <si>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</si>
  <si>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</si>
  <si>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</si>
  <si>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</si>
  <si>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</si>
  <si>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</si>
  <si>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</si>
  <si>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</si>
  <si>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</si>
  <si>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</si>
  <si>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</si>
  <si>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</si>
  <si>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</si>
  <si>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</si>
  <si>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</si>
  <si>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</si>
  <si>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</si>
  <si>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</si>
  <si>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</si>
  <si>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</si>
  <si>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</si>
  <si>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</si>
  <si>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</si>
  <si>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</si>
  <si>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</si>
  <si>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</si>
  <si>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</si>
  <si>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</si>
  <si>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</si>
  <si>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</si>
  <si>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</si>
  <si>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</si>
  <si>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</si>
  <si>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</si>
  <si>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</si>
  <si>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</si>
  <si>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</si>
  <si>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</si>
  <si>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</si>
  <si>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</si>
  <si>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</si>
  <si>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</si>
  <si>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</si>
  <si>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</si>
  <si>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</si>
  <si>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</si>
  <si>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</si>
  <si>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</si>
  <si>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</si>
  <si>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</si>
  <si>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</si>
  <si>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</si>
  <si>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</si>
  <si>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</si>
  <si>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</si>
  <si>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</si>
  <si>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</si>
  <si>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</si>
  <si>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</si>
  <si>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</si>
  <si>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</si>
  <si>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</si>
  <si>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</si>
  <si>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</si>
  <si>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</si>
  <si>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</si>
  <si>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</si>
  <si>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</si>
  <si>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</si>
  <si>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</si>
  <si>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</si>
  <si>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</si>
  <si>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</si>
  <si>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</si>
  <si>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</si>
  <si>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</si>
  <si>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</si>
  <si>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</si>
  <si>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</si>
  <si>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</si>
  <si>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</si>
  <si>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</si>
  <si>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</si>
  <si>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</si>
  <si>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</si>
  <si>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</si>
  <si>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</si>
  <si>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</si>
  <si>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</si>
  <si>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</si>
  <si>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</si>
  <si>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</si>
  <si>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</si>
  <si>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</si>
  <si>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</si>
  <si>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</si>
  <si>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</si>
  <si>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</si>
  <si>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</si>
  <si>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</si>
  <si>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</si>
  <si>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</si>
  <si>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</si>
  <si>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</si>
  <si>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</si>
  <si>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</si>
  <si>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</si>
  <si>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</si>
  <si>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</si>
  <si>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</si>
  <si>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</si>
  <si>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</si>
  <si>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</si>
  <si>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</si>
  <si>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</si>
  <si>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</si>
  <si>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</si>
  <si>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</si>
  <si>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</si>
  <si>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</si>
  <si>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</si>
  <si>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</si>
  <si>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</si>
  <si>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</si>
  <si>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</si>
  <si>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</si>
  <si>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</si>
  <si>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</si>
  <si>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</si>
  <si>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</si>
  <si>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</si>
  <si>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</si>
  <si>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</si>
  <si>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</si>
  <si>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</si>
  <si>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</si>
  <si>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</si>
  <si>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</si>
  <si>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</si>
  <si>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</si>
  <si>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</si>
  <si>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</si>
  <si>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</si>
  <si>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</si>
  <si>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</si>
  <si>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</si>
  <si>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</si>
  <si>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</si>
  <si>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</si>
  <si>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</si>
  <si>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</si>
  <si>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</si>
  <si>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</si>
  <si>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</si>
  <si>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</si>
  <si>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</si>
  <si>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</si>
  <si>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</si>
  <si>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</si>
  <si>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</si>
  <si>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</si>
  <si>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</si>
  <si>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</si>
  <si>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</si>
  <si>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</si>
  <si>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</si>
  <si>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</si>
  <si>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</si>
  <si>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</si>
  <si>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</si>
  <si>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</si>
  <si>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</si>
  <si>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</si>
  <si>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</si>
  <si>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</si>
  <si>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</si>
  <si>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</si>
  <si>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</si>
  <si>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</si>
  <si>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</si>
  <si>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</si>
  <si>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</si>
  <si>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</si>
  <si>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</si>
  <si>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</si>
  <si>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</si>
  <si>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</si>
  <si>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</si>
  <si>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</si>
  <si>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</si>
  <si>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</si>
  <si>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</si>
  <si>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</si>
  <si>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</si>
  <si>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</si>
  <si>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</si>
  <si>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</si>
  <si>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</si>
  <si>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</si>
  <si>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</si>
  <si>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</si>
  <si>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</si>
  <si>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</si>
  <si>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</si>
  <si>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</si>
  <si>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</si>
  <si>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</si>
  <si>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</si>
  <si>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</si>
  <si>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</si>
  <si>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</si>
  <si>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</si>
  <si>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</si>
  <si>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</si>
  <si>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</si>
  <si>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</si>
  <si>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</si>
  <si>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</si>
  <si>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</si>
  <si>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</si>
  <si>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</si>
  <si>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</si>
  <si>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</si>
  <si>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</si>
  <si>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</si>
  <si>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</si>
  <si>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</si>
  <si>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</si>
  <si>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</si>
  <si>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</si>
  <si>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</si>
  <si>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</si>
  <si>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</si>
  <si>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</si>
  <si>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</si>
  <si>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</si>
  <si>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</si>
  <si>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</si>
  <si>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</si>
  <si>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</si>
  <si>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</si>
  <si>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</si>
  <si>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</si>
  <si>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</si>
  <si>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</si>
  <si>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</si>
  <si>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</si>
  <si>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</si>
  <si>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</si>
  <si>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</si>
  <si>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</si>
  <si>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</si>
  <si>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</si>
  <si>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</si>
  <si>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</si>
  <si>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</si>
  <si>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</si>
  <si>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</si>
  <si>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</si>
  <si>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</si>
  <si>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</si>
  <si>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</si>
  <si>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</si>
  <si>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</si>
  <si>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</si>
  <si>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</si>
  <si>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</si>
  <si>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</si>
  <si>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</si>
  <si>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</si>
  <si>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</si>
  <si>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</si>
  <si>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</si>
  <si>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</si>
  <si>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</si>
  <si>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</si>
  <si>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</si>
  <si>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</si>
  <si>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</si>
  <si>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</si>
  <si>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</si>
  <si>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</si>
  <si>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</si>
  <si>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</si>
  <si>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</si>
  <si>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</si>
  <si>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</si>
  <si>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</si>
  <si>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</si>
  <si>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</si>
  <si>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</si>
  <si>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</si>
  <si>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</si>
  <si>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</si>
  <si>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</si>
  <si>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</si>
  <si>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</si>
  <si>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</si>
  <si>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</si>
  <si>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</si>
  <si>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</si>
  <si>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</si>
  <si>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</si>
  <si>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</si>
  <si>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</si>
  <si>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</si>
  <si>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</si>
  <si>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</si>
  <si>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</si>
  <si>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</si>
  <si>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</si>
  <si>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</si>
  <si>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</si>
  <si>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</si>
  <si>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</si>
  <si>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</si>
  <si>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</si>
  <si>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</si>
  <si>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</si>
  <si>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</si>
  <si>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</si>
  <si>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</si>
  <si>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</si>
  <si>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</si>
  <si>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</si>
  <si>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</si>
  <si>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</si>
  <si>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</si>
  <si>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</si>
  <si>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</si>
  <si>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</si>
  <si>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</si>
  <si>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</si>
  <si>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</si>
  <si>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</si>
  <si>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</si>
  <si>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</si>
  <si>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</si>
  <si>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</si>
  <si>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</si>
  <si>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</si>
  <si>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</si>
  <si>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</si>
  <si>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</si>
  <si>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</si>
  <si>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</si>
  <si>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</si>
  <si>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</si>
  <si>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</si>
  <si>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</si>
  <si>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</si>
  <si>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</si>
  <si>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</si>
  <si>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</si>
  <si>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</si>
  <si>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</si>
  <si>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</si>
  <si>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</si>
  <si>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</si>
  <si>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</si>
  <si>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</si>
  <si>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</si>
  <si>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</si>
  <si>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</si>
  <si>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</si>
  <si>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</si>
  <si>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</si>
  <si>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</si>
  <si>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</si>
  <si>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</si>
  <si>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</si>
  <si>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</si>
  <si>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</si>
  <si>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</si>
  <si>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</si>
  <si>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</si>
  <si>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</si>
  <si>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</si>
  <si>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</si>
  <si>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</si>
  <si>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</si>
  <si>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</si>
  <si>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</si>
  <si>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</si>
  <si>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</si>
  <si>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</si>
  <si>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</si>
  <si>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</si>
  <si>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</si>
  <si>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</si>
  <si>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</si>
  <si>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</si>
  <si>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</si>
  <si>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</si>
  <si>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</si>
  <si>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</si>
  <si>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</si>
  <si>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</si>
  <si>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</si>
  <si>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</si>
  <si>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</si>
  <si>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</si>
  <si>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</si>
  <si>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</si>
  <si>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</si>
  <si>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</si>
  <si>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</si>
  <si>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</si>
  <si>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</si>
  <si>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</si>
  <si>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</si>
  <si>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</si>
  <si>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</si>
  <si>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</si>
  <si>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</si>
  <si>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</si>
  <si>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</si>
  <si>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</si>
  <si>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</si>
  <si>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</si>
  <si>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</si>
  <si>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</si>
  <si>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</si>
  <si>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</si>
  <si>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</si>
  <si>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</si>
  <si>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</si>
  <si>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</si>
  <si>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</si>
  <si>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</si>
  <si>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</si>
  <si>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</si>
  <si>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</si>
  <si>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</si>
  <si>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</si>
  <si>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</si>
  <si>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</si>
  <si>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</si>
  <si>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</si>
  <si>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</si>
  <si>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</si>
  <si>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</si>
  <si>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</si>
  <si>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</si>
  <si>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</si>
  <si>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</si>
  <si>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</si>
  <si>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</si>
  <si>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</si>
  <si>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</si>
  <si>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</si>
  <si>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</si>
  <si>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</si>
  <si>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</si>
  <si>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</si>
  <si>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</si>
  <si>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</si>
  <si>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</si>
  <si>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</si>
  <si>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</si>
  <si>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</si>
  <si>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</si>
  <si>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</si>
  <si>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</si>
  <si>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</si>
  <si>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</si>
  <si>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</si>
  <si>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</si>
  <si>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</si>
  <si>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</si>
  <si>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</si>
  <si>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</si>
  <si>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</si>
  <si>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</si>
  <si>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</si>
  <si>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</si>
  <si>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</si>
  <si>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</si>
  <si>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</si>
  <si>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</si>
  <si>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</si>
  <si>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</si>
  <si>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</si>
  <si>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</si>
  <si>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</si>
  <si>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</si>
  <si>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</si>
  <si>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</si>
  <si>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</si>
  <si>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</si>
  <si>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</si>
  <si>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</si>
  <si>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</si>
  <si>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</si>
  <si>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</si>
  <si>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</si>
  <si>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</si>
  <si>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</si>
  <si>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</si>
  <si>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</si>
  <si>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</si>
  <si>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</si>
  <si>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</si>
  <si>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</si>
  <si>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</si>
  <si>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</si>
  <si>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</si>
  <si>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</si>
  <si>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</si>
  <si>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</si>
  <si>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</si>
  <si>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</si>
  <si>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</si>
  <si>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</si>
  <si>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</si>
  <si>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</si>
  <si>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</si>
  <si>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</si>
  <si>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</si>
  <si>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</si>
  <si>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</si>
  <si>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</si>
  <si>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</si>
  <si>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</si>
  <si>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</si>
  <si>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</si>
  <si>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</si>
  <si>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</si>
  <si>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</si>
  <si>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</si>
  <si>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</si>
  <si>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</si>
  <si>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</si>
  <si>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</si>
  <si>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</si>
  <si>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</si>
  <si>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</si>
  <si>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</si>
  <si>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</si>
  <si>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</si>
  <si>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</si>
  <si>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</si>
  <si>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</si>
  <si>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</si>
  <si>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</si>
  <si>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</si>
  <si>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</si>
  <si>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</si>
  <si>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</si>
  <si>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</si>
  <si>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</si>
  <si>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</si>
  <si>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</si>
  <si>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</si>
  <si>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</si>
  <si>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</si>
  <si>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</si>
  <si>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</si>
  <si>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</si>
  <si>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</si>
  <si>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</si>
  <si>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</si>
  <si>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</si>
  <si>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</si>
  <si>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</si>
  <si>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</si>
  <si>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</si>
  <si>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</si>
  <si>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</si>
  <si>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</si>
  <si>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</si>
  <si>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</si>
  <si>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</si>
  <si>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</si>
  <si>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</si>
  <si>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</si>
  <si>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</si>
  <si>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</si>
  <si>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</si>
  <si>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</si>
  <si>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</si>
  <si>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</si>
  <si>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</si>
  <si>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</si>
  <si>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</si>
  <si>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</si>
  <si>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</si>
  <si>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</si>
  <si>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</si>
  <si>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</si>
  <si>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</si>
  <si>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</si>
  <si>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</si>
  <si>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</si>
  <si>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</si>
  <si>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</si>
  <si>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</si>
  <si>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</si>
  <si>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</si>
  <si>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</si>
  <si>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</si>
  <si>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</si>
  <si>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</si>
  <si>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</si>
  <si>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</si>
  <si>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</si>
  <si>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</si>
  <si>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</si>
  <si>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</si>
  <si>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</si>
  <si>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</si>
  <si>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</si>
  <si>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</si>
  <si>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</si>
  <si>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</si>
  <si>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</si>
  <si>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</si>
  <si>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</si>
  <si>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</si>
  <si>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</si>
  <si>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</si>
  <si>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</si>
  <si>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</si>
  <si>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</si>
  <si>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</si>
  <si>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</si>
  <si>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</si>
  <si>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</si>
  <si>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</si>
  <si>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</si>
  <si>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</si>
  <si>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</si>
  <si>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</si>
  <si>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</si>
  <si>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</si>
  <si>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</si>
  <si>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</si>
  <si>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</si>
  <si>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</si>
  <si>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</si>
  <si>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</si>
  <si>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</si>
  <si>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</si>
  <si>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</si>
  <si>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</si>
  <si>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</si>
  <si>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</si>
  <si>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</si>
  <si>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</si>
  <si>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</si>
  <si>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</si>
  <si>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</si>
  <si>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</si>
  <si>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</si>
  <si>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</si>
  <si>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</si>
  <si>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</si>
  <si>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</si>
  <si>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</si>
  <si>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</si>
  <si>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</si>
  <si>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</si>
  <si>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</si>
  <si>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</si>
  <si>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</si>
  <si>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</si>
  <si>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</si>
  <si>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</si>
  <si>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</si>
  <si>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</si>
  <si>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</si>
  <si>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</si>
  <si>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</si>
  <si>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</si>
  <si>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</si>
  <si>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</si>
  <si>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</si>
  <si>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</si>
  <si>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</si>
  <si>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</si>
  <si>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</si>
  <si>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</si>
  <si>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</si>
  <si>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</si>
  <si>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</si>
  <si>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</si>
  <si>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</si>
  <si>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</si>
  <si>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</si>
  <si>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</si>
  <si>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</si>
  <si>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</si>
  <si>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</si>
  <si>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</si>
  <si>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</si>
  <si>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</si>
  <si>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</si>
  <si>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</si>
  <si>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</si>
  <si>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</si>
  <si>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</si>
  <si>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</si>
  <si>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</si>
  <si>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</si>
  <si>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</si>
  <si>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</si>
  <si>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</si>
  <si>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</si>
  <si>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</si>
  <si>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</si>
  <si>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</si>
  <si>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</si>
  <si>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</si>
  <si>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</si>
  <si>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</si>
  <si>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</si>
  <si>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</si>
  <si>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</si>
  <si>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</si>
  <si>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</si>
  <si>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</si>
  <si>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</si>
  <si>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</si>
  <si>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</si>
  <si>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</si>
  <si>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</si>
  <si>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</si>
  <si>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</si>
  <si>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</si>
  <si>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</si>
  <si>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</si>
  <si>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</si>
  <si>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</si>
  <si>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</si>
  <si>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</si>
  <si>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</si>
  <si>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</si>
  <si>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</si>
  <si>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</si>
  <si>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</si>
  <si>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</si>
  <si>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</si>
  <si>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</si>
  <si>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</si>
  <si>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</si>
  <si>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</si>
  <si>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</si>
  <si>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</si>
  <si>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</si>
  <si>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</si>
  <si>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</si>
  <si>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</si>
  <si>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</si>
  <si>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</si>
  <si>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</si>
  <si>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</si>
  <si>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</si>
  <si>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</si>
  <si>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</si>
  <si>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</si>
  <si>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</si>
  <si>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</si>
  <si>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</si>
  <si>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</si>
  <si>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</si>
  <si>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</si>
  <si>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</si>
  <si>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</si>
  <si>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</si>
  <si>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</si>
  <si>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</si>
  <si>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</si>
  <si>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</si>
  <si>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</si>
  <si>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</si>
  <si>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</si>
  <si>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</si>
  <si>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</si>
  <si>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</si>
  <si>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</si>
  <si>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</si>
  <si>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</si>
  <si>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</si>
  <si>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</si>
  <si>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</si>
  <si>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</si>
  <si>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</si>
  <si>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</si>
  <si>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</si>
  <si>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</si>
  <si>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</si>
  <si>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</si>
  <si>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</si>
  <si>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</si>
  <si>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</si>
  <si>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</si>
  <si>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</si>
  <si>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</si>
  <si>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</si>
  <si>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</si>
  <si>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</si>
  <si>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</si>
  <si>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</si>
  <si>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</si>
  <si>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</si>
  <si>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</si>
  <si>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</si>
  <si>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</si>
  <si>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</si>
  <si>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</si>
  <si>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</si>
  <si>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</si>
  <si>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</si>
  <si>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</si>
  <si>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</si>
  <si>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</si>
  <si>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</si>
  <si>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</si>
  <si>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</si>
  <si>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</si>
  <si>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</si>
  <si>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</si>
  <si>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</si>
  <si>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</si>
  <si>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</si>
  <si>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</si>
  <si>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</si>
  <si>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</si>
  <si>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</si>
  <si>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</si>
  <si>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</si>
  <si>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</si>
  <si>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</si>
  <si>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</si>
  <si>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</si>
  <si>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</si>
  <si>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</si>
  <si>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</si>
  <si>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</si>
  <si>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</si>
  <si>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</si>
  <si>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</si>
  <si>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</si>
  <si>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</si>
  <si>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</si>
  <si>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</si>
  <si>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</si>
  <si>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</si>
  <si>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</si>
  <si>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</si>
  <si>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</si>
  <si>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</si>
  <si>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</si>
  <si>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</si>
  <si>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</si>
  <si>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</si>
  <si>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</si>
  <si>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</si>
  <si>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</si>
  <si>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</si>
  <si>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</si>
  <si>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</si>
  <si>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</si>
  <si>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</si>
  <si>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</si>
  <si>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</si>
  <si>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</si>
  <si>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</si>
  <si>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</si>
  <si>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</si>
  <si>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</si>
  <si>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</si>
  <si>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</si>
  <si>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</si>
  <si>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</si>
  <si>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</si>
  <si>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</si>
  <si>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</si>
  <si>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</si>
  <si>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</si>
  <si>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</si>
  <si>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</si>
  <si>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</si>
  <si>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</si>
  <si>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</si>
  <si>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</si>
  <si>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</si>
  <si>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</si>
  <si>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</si>
  <si>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</si>
  <si>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</si>
  <si>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</si>
  <si>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</si>
  <si>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</si>
  <si>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</si>
  <si>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</si>
  <si>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</si>
  <si>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</si>
  <si>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</si>
  <si>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</si>
  <si>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</si>
  <si>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</si>
  <si>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</si>
  <si>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</si>
  <si>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</si>
  <si>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</si>
  <si>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</si>
  <si>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</si>
  <si>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</si>
  <si>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</si>
  <si>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</si>
  <si>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</si>
  <si>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</si>
  <si>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</si>
  <si>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</si>
  <si>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</si>
  <si>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</si>
  <si>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</si>
  <si>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</si>
  <si>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</si>
  <si>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</si>
  <si>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</si>
  <si>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</si>
  <si>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</si>
  <si>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</si>
  <si>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</si>
  <si>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</si>
  <si>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</si>
  <si>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</si>
  <si>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</si>
  <si>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</si>
  <si>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</si>
  <si>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</si>
  <si>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</si>
  <si>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</si>
  <si>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</si>
  <si>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</si>
  <si>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</si>
  <si>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</si>
  <si>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</si>
  <si>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</si>
  <si>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</si>
  <si>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</si>
  <si>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</si>
  <si>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</si>
  <si>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</si>
  <si>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</si>
  <si>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</si>
  <si>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</si>
  <si>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</si>
  <si>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</si>
  <si>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</si>
  <si>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</si>
  <si>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</si>
  <si>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</si>
  <si>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</si>
  <si>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</si>
  <si>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</si>
  <si>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</si>
  <si>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</si>
  <si>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</si>
  <si>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</si>
  <si>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</si>
  <si>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</si>
  <si>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</si>
  <si>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</si>
  <si>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</si>
  <si>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</si>
  <si>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</si>
  <si>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</si>
  <si>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</si>
  <si>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</si>
  <si>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</si>
  <si>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</si>
  <si>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</si>
  <si>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</si>
  <si>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</si>
  <si>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</si>
  <si>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</si>
  <si>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</si>
  <si>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</si>
  <si>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</si>
  <si>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</si>
  <si>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</si>
  <si>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</si>
  <si>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</si>
  <si>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</si>
  <si>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</si>
  <si>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</si>
  <si>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</si>
  <si>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</si>
  <si>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</si>
  <si>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</si>
  <si>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</si>
  <si>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</si>
  <si>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</si>
  <si>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</si>
  <si>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</si>
  <si>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</si>
  <si>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</si>
  <si>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</si>
  <si>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</si>
  <si>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</si>
  <si>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</si>
  <si>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</si>
  <si>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</si>
  <si>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</si>
  <si>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</si>
  <si>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</si>
  <si>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</si>
  <si>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</si>
  <si>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</si>
  <si>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</si>
  <si>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</si>
  <si>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</si>
  <si>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</si>
  <si>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</si>
  <si>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</si>
  <si>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</si>
  <si>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</si>
  <si>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</si>
  <si>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</si>
  <si>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</si>
  <si>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</si>
  <si>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</si>
  <si>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</si>
  <si>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</si>
  <si>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</si>
  <si>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</si>
  <si>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</si>
  <si>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</si>
  <si>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</si>
  <si>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</si>
  <si>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</si>
  <si>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</si>
  <si>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</si>
  <si>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</si>
  <si>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</si>
  <si>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</si>
  <si>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</si>
  <si>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</si>
  <si>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</si>
  <si>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</si>
  <si>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</si>
  <si>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</si>
  <si>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</si>
  <si>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</si>
  <si>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</si>
  <si>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</si>
  <si>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</si>
  <si>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</si>
  <si>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</si>
  <si>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</si>
  <si>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</si>
  <si>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</si>
  <si>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</si>
  <si>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</si>
  <si>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</si>
  <si>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</si>
  <si>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</si>
  <si>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</si>
  <si>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</si>
  <si>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</si>
  <si>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</si>
  <si>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</si>
  <si>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</si>
  <si>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</si>
  <si>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</si>
  <si>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</si>
  <si>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</si>
  <si>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</si>
  <si>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</si>
  <si>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</si>
  <si>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</si>
  <si>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</si>
  <si>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</si>
  <si>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</si>
  <si>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</si>
  <si>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</si>
  <si>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</si>
  <si>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</si>
  <si>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</si>
  <si>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</si>
  <si>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</si>
  <si>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</si>
  <si>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</si>
  <si>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</si>
  <si>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</si>
  <si>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</si>
  <si>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</si>
  <si>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</si>
  <si>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</si>
  <si>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</si>
  <si>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</si>
  <si>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</si>
  <si>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</si>
  <si>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</si>
  <si>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</si>
  <si>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</si>
  <si>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</si>
  <si>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</si>
  <si>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</si>
  <si>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</si>
  <si>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</si>
  <si>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</si>
  <si>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</si>
  <si>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</si>
  <si>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</si>
  <si>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</si>
  <si>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</si>
  <si>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</si>
  <si>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</si>
  <si>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</si>
  <si>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</si>
  <si>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</si>
  <si>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</si>
  <si>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</si>
  <si>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</si>
  <si>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</si>
  <si>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</si>
  <si>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</si>
  <si>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</si>
  <si>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</si>
  <si>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</si>
  <si>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</si>
  <si>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</si>
  <si>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</si>
  <si>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</si>
  <si>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</si>
  <si>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</si>
  <si>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</si>
  <si>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</si>
  <si>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</si>
  <si>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</si>
  <si>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</si>
  <si>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</si>
  <si>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</si>
  <si>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</si>
  <si>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</si>
  <si>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</si>
  <si>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</si>
  <si>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</si>
  <si>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</si>
  <si>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</si>
  <si>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</si>
  <si>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</si>
  <si>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</si>
  <si>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</si>
  <si>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</si>
  <si>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</si>
  <si>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</si>
  <si>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</si>
  <si>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</si>
  <si>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</si>
  <si>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</si>
  <si>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</si>
  <si>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</si>
  <si>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</si>
  <si>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</si>
  <si>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</si>
  <si>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</si>
  <si>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</si>
  <si>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</si>
  <si>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</si>
  <si>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</si>
  <si>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</si>
  <si>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</si>
  <si>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</si>
  <si>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</si>
  <si>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</si>
  <si>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</si>
  <si>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</si>
  <si>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</si>
  <si>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</si>
  <si>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</si>
  <si>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</si>
  <si>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</si>
  <si>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</si>
  <si>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</si>
  <si>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</si>
  <si>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</si>
  <si>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</si>
  <si>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</si>
  <si>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</si>
  <si>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</si>
  <si>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</si>
  <si>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</si>
  <si>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</si>
  <si>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</si>
  <si>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</si>
  <si>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</si>
  <si>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</si>
  <si>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</si>
  <si>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</si>
  <si>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</si>
  <si>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</si>
  <si>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</si>
  <si>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</si>
  <si>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</si>
  <si>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</si>
  <si>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</si>
  <si>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</si>
  <si>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</si>
  <si>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</si>
  <si>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</si>
  <si>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</si>
  <si>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</si>
  <si>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</si>
  <si>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</si>
  <si>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</si>
  <si>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</si>
  <si>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</si>
  <si>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</si>
  <si>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</si>
  <si>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</si>
  <si>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</si>
  <si>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</si>
  <si>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</si>
  <si>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</si>
  <si>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</si>
  <si>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</si>
  <si>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</si>
  <si>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</si>
  <si>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</si>
  <si>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</si>
  <si>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</si>
  <si>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</si>
  <si>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</si>
  <si>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</si>
  <si>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</si>
  <si>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</si>
  <si>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</si>
  <si>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</si>
  <si>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</si>
  <si>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</si>
  <si>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</si>
  <si>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</si>
  <si>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</si>
  <si>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</si>
  <si>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</si>
  <si>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</si>
  <si>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</si>
  <si>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</si>
  <si>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</si>
  <si>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</si>
  <si>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</si>
  <si>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</si>
  <si>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</si>
  <si>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</si>
  <si>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</si>
  <si>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</si>
  <si>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</si>
  <si>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</si>
  <si>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</si>
  <si>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</si>
  <si>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</si>
  <si>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</si>
  <si>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</si>
  <si>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</si>
  <si>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</si>
  <si>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</si>
  <si>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</si>
  <si>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</si>
  <si>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</si>
  <si>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</si>
  <si>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</si>
  <si>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</si>
  <si>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</si>
  <si>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</si>
  <si>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</si>
  <si>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</si>
  <si>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</si>
  <si>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</si>
  <si>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</si>
  <si>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</si>
  <si>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</si>
  <si>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</si>
  <si>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</si>
  <si>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</si>
  <si>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</si>
  <si>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</si>
  <si>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</si>
  <si>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</si>
  <si>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</si>
  <si>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</si>
  <si>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</si>
  <si>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</si>
  <si>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</si>
  <si>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</si>
  <si>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</si>
  <si>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</si>
  <si>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</si>
  <si>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</si>
  <si>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</si>
  <si>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</si>
  <si>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</si>
  <si>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</si>
  <si>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</si>
  <si>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</si>
  <si>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</si>
  <si>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</si>
  <si>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</si>
  <si>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</si>
  <si>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</si>
  <si>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</si>
  <si>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</si>
  <si>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</si>
  <si>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</si>
  <si>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</si>
  <si>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</si>
  <si>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</si>
  <si>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</si>
  <si>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</si>
  <si>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</si>
  <si>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</si>
  <si>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</si>
  <si>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</si>
  <si>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</si>
  <si>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</si>
  <si>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</si>
  <si>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</si>
  <si>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</si>
  <si>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</si>
  <si>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</si>
  <si>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</si>
  <si>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</si>
  <si>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</si>
  <si>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</si>
  <si>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</si>
  <si>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</si>
  <si>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</si>
  <si>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</si>
  <si>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</si>
  <si>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</si>
  <si>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</si>
  <si>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</si>
  <si>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</si>
  <si>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</si>
  <si>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</si>
  <si>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</si>
  <si>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</si>
  <si>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</si>
  <si>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</si>
  <si>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</si>
  <si>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</si>
  <si>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</si>
  <si>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</si>
  <si>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</si>
  <si>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</si>
  <si>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</si>
  <si>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</si>
  <si>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</si>
  <si>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</si>
  <si>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</si>
  <si>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</si>
  <si>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</si>
  <si>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</si>
  <si>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</si>
  <si>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</si>
  <si>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</si>
  <si>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</si>
  <si>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</si>
  <si>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</si>
  <si>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</si>
  <si>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</si>
  <si>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</si>
  <si>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</si>
  <si>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</si>
  <si>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</si>
  <si>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</si>
  <si>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</si>
  <si>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</si>
  <si>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</si>
  <si>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</si>
  <si>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</si>
  <si>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</si>
  <si>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</si>
  <si>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</si>
  <si>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</si>
  <si>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</si>
  <si>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</si>
  <si>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</si>
  <si>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</si>
  <si>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</si>
  <si>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</si>
  <si>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</si>
  <si>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</si>
  <si>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</si>
  <si>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</si>
  <si>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</si>
  <si>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</si>
  <si>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</si>
  <si>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</si>
  <si>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</si>
  <si>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</si>
  <si>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</si>
  <si>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</si>
  <si>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</si>
  <si>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</si>
  <si>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</si>
  <si>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</si>
  <si>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</si>
  <si>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</si>
  <si>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</si>
  <si>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</si>
  <si>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</si>
  <si>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</si>
  <si>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</si>
  <si>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</si>
  <si>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</si>
  <si>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</si>
  <si>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</si>
  <si>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</si>
  <si>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</si>
  <si>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</si>
  <si>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</si>
  <si>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</si>
  <si>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</si>
  <si>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</si>
  <si>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</si>
  <si>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</si>
  <si>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</si>
  <si>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</si>
  <si>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</si>
  <si>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</si>
  <si>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</si>
  <si>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</si>
  <si>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</si>
  <si>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</si>
  <si>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</si>
  <si>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</si>
  <si>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</si>
  <si>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</si>
  <si>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</si>
  <si>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</si>
  <si>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</si>
  <si>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</si>
  <si>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</si>
  <si>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</si>
  <si>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</si>
  <si>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</si>
  <si>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</si>
  <si>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</si>
  <si>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</si>
  <si>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</si>
  <si>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</si>
  <si>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</si>
  <si>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</si>
  <si>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</si>
  <si>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</si>
  <si>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</si>
  <si>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</si>
  <si>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</si>
  <si>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</si>
  <si>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</si>
  <si>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</si>
  <si>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</si>
  <si>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</si>
  <si>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</si>
  <si>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</si>
  <si>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</si>
  <si>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</si>
  <si>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</si>
  <si>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</si>
  <si>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</si>
  <si>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</si>
  <si>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</si>
  <si>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</si>
  <si>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</si>
  <si>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</si>
  <si>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</si>
  <si>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</si>
  <si>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</si>
  <si>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</si>
  <si>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</si>
  <si>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</si>
  <si>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</si>
  <si>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</si>
  <si>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</si>
  <si>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</si>
  <si>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</si>
  <si>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</si>
  <si>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</si>
  <si>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</si>
  <si>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</si>
  <si>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</si>
  <si>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</si>
  <si>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</si>
  <si>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</si>
  <si>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</si>
  <si>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</si>
  <si>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</si>
  <si>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</si>
  <si>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</si>
  <si>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</si>
  <si>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</si>
  <si>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</si>
  <si>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</si>
  <si>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</si>
  <si>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</si>
  <si>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</si>
  <si>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</si>
  <si>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</si>
  <si>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</si>
  <si>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</si>
  <si>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</si>
  <si>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</si>
  <si>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</si>
  <si>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</si>
  <si>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</si>
  <si>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</si>
  <si>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</si>
  <si>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</si>
  <si>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</si>
  <si>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</si>
  <si>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</si>
  <si>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</si>
  <si>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</si>
  <si>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</si>
  <si>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</si>
  <si>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</si>
  <si>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</si>
  <si>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</si>
  <si>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</si>
  <si>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</si>
  <si>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</si>
  <si>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</si>
  <si>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</si>
  <si>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</si>
  <si>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</si>
  <si>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</si>
  <si>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</si>
  <si>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</si>
  <si>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</si>
  <si>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</si>
  <si>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</si>
  <si>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</si>
  <si>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</si>
  <si>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</si>
  <si>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</si>
  <si>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</si>
  <si>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</si>
  <si>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</si>
  <si>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</si>
  <si>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</si>
  <si>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</si>
  <si>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</si>
  <si>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</si>
  <si>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</si>
  <si>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</si>
  <si>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</si>
  <si>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</si>
  <si>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</si>
  <si>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</si>
  <si>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</si>
  <si>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</si>
  <si>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</si>
  <si>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</si>
  <si>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</si>
  <si>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</si>
  <si>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</si>
  <si>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</si>
  <si>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</si>
  <si>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</si>
  <si>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</si>
  <si>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</si>
  <si>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</si>
  <si>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</si>
  <si>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</si>
  <si>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</si>
  <si>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</si>
  <si>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</si>
  <si>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</si>
  <si>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</si>
  <si>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</si>
  <si>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</si>
  <si>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</si>
  <si>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</si>
  <si>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</si>
  <si>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</si>
  <si>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</si>
  <si>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</si>
  <si>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</si>
  <si>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</si>
  <si>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</si>
  <si>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</si>
  <si>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</si>
  <si>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</si>
  <si>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</si>
  <si>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</si>
  <si>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</si>
  <si>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</si>
  <si>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</si>
  <si>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</si>
  <si>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</si>
  <si>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</si>
  <si>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</si>
  <si>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</si>
  <si>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</si>
  <si>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</si>
  <si>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</si>
  <si>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</si>
  <si>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</si>
  <si>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</si>
  <si>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</si>
  <si>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</si>
  <si>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</si>
  <si>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</si>
  <si>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</si>
  <si>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</si>
  <si>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</si>
  <si>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</si>
  <si>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</si>
  <si>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</si>
  <si>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</si>
  <si>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</si>
  <si>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</si>
  <si>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</si>
  <si>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</si>
  <si>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</si>
  <si>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</si>
  <si>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</si>
  <si>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</si>
  <si>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</si>
  <si>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</si>
  <si>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</si>
  <si>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</si>
  <si>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</si>
  <si>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</si>
  <si>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</si>
  <si>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</si>
  <si>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</si>
  <si>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</si>
  <si>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</si>
  <si>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</si>
  <si>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</si>
  <si>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</si>
  <si>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</si>
  <si>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</si>
  <si>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</si>
  <si>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</si>
  <si>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</si>
  <si>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</si>
  <si>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</si>
  <si>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</si>
  <si>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</si>
  <si>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</si>
  <si>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</si>
  <si>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</si>
  <si>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</si>
  <si>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</si>
  <si>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</si>
  <si>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</si>
  <si>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</si>
  <si>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</si>
  <si>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</si>
  <si>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</si>
  <si>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</si>
  <si>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</si>
  <si>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</si>
  <si>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</si>
  <si>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</si>
  <si>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</si>
  <si>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</si>
  <si>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</si>
  <si>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</si>
  <si>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</si>
  <si>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</si>
  <si>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</si>
  <si>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</si>
  <si>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</si>
  <si>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</si>
  <si>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</si>
  <si>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</si>
  <si>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</si>
  <si>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</si>
  <si>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</si>
  <si>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</si>
  <si>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</si>
  <si>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</si>
  <si>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</si>
  <si>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</si>
  <si>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</si>
  <si>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</si>
  <si>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</si>
  <si>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</si>
  <si>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</si>
  <si>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</si>
  <si>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</si>
  <si>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</si>
  <si>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</si>
  <si>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</si>
  <si>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</si>
  <si>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</si>
  <si>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</si>
  <si>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</si>
  <si>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</si>
  <si>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</si>
  <si>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</si>
  <si>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</si>
  <si>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</si>
  <si>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</si>
  <si>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</si>
  <si>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</si>
  <si>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</si>
  <si>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</si>
  <si>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</si>
  <si>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</si>
  <si>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</si>
  <si>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</si>
  <si>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</si>
  <si>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</si>
  <si>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</si>
  <si>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</si>
  <si>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</si>
  <si>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</si>
  <si>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</si>
  <si>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</si>
  <si>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</si>
  <si>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</si>
  <si>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</si>
  <si>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</si>
  <si>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</si>
  <si>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</si>
  <si>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</si>
  <si>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</si>
  <si>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</si>
  <si>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</si>
  <si>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</si>
  <si>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</si>
  <si>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</si>
  <si>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</si>
  <si>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</si>
  <si>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</si>
  <si>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</si>
  <si>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</si>
  <si>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</si>
  <si>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</si>
  <si>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</si>
  <si>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</si>
  <si>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</si>
  <si>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</si>
  <si>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</si>
  <si>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</si>
  <si>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</si>
  <si>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</si>
  <si>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</si>
  <si>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</si>
  <si>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</si>
  <si>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</si>
  <si>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</si>
  <si>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</si>
  <si>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</si>
  <si>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</si>
  <si>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</si>
  <si>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</si>
  <si>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</si>
  <si>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</si>
  <si>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</si>
  <si>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</si>
  <si>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</si>
  <si>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</si>
  <si>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</si>
  <si>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</si>
  <si>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</si>
  <si>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</si>
  <si>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</si>
  <si>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</si>
  <si>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</si>
  <si>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</si>
  <si>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</si>
  <si>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</si>
  <si>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</si>
  <si>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</si>
  <si>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</si>
  <si>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</si>
  <si>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</si>
  <si>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</si>
  <si>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</si>
  <si>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</si>
  <si>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</si>
  <si>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</si>
  <si>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</si>
  <si>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</si>
  <si>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</si>
  <si>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</si>
  <si>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</si>
  <si>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</si>
  <si>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</si>
  <si>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</si>
  <si>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</si>
  <si>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</si>
  <si>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</si>
  <si>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</si>
  <si>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</si>
  <si>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</si>
  <si>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</si>
  <si>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</si>
  <si>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</si>
  <si>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</si>
  <si>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</si>
  <si>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</si>
  <si>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</si>
  <si>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</si>
  <si>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</si>
  <si>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</si>
  <si>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</si>
  <si>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</si>
  <si>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</si>
  <si>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</si>
  <si>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</si>
  <si>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</si>
  <si>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</si>
  <si>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</si>
  <si>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</si>
  <si>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</si>
  <si>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</si>
  <si>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</si>
  <si>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</si>
  <si>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</si>
  <si>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</si>
  <si>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</si>
  <si>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</si>
  <si>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</si>
  <si>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</si>
  <si>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</si>
  <si>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</si>
  <si>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</si>
  <si>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</si>
  <si>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</si>
  <si>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</si>
  <si>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</si>
  <si>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</si>
  <si>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</si>
  <si>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</si>
  <si>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</si>
  <si>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</si>
  <si>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</si>
  <si>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</si>
  <si>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</si>
  <si>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</si>
  <si>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</si>
  <si>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</si>
  <si>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</si>
  <si>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</si>
  <si>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</si>
  <si>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</si>
  <si>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</si>
  <si>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</si>
  <si>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</si>
  <si>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</si>
  <si>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</si>
  <si>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</si>
  <si>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</si>
  <si>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</si>
  <si>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</si>
  <si>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</si>
  <si>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</si>
  <si>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</si>
  <si>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</si>
  <si>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</si>
  <si>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</si>
  <si>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</si>
  <si>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</si>
  <si>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</si>
  <si>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</si>
  <si>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</si>
  <si>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</si>
  <si>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</si>
  <si>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</si>
  <si>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</si>
  <si>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</si>
  <si>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</si>
  <si>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</si>
  <si>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</si>
  <si>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</si>
  <si>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</si>
  <si>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</si>
  <si>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</si>
  <si>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</si>
  <si>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</si>
  <si>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</si>
  <si>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</si>
  <si>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</si>
  <si>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</si>
  <si>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</si>
  <si>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</si>
  <si>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</si>
  <si>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</si>
  <si>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</si>
  <si>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</si>
  <si>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</si>
  <si>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</si>
  <si>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</si>
  <si>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</si>
  <si>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</si>
  <si>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</si>
  <si>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</si>
  <si>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</si>
  <si>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</si>
  <si>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</si>
  <si>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</si>
  <si>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</si>
  <si>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</si>
  <si>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</si>
  <si>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</si>
  <si>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</si>
  <si>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</si>
  <si>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</si>
  <si>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</si>
  <si>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</si>
  <si>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</si>
  <si>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</si>
  <si>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</si>
  <si>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</si>
  <si>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</si>
  <si>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</si>
  <si>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</si>
  <si>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</si>
  <si>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</si>
  <si>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</si>
  <si>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</si>
  <si>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</si>
  <si>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</si>
  <si>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</si>
  <si>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</si>
  <si>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</si>
  <si>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</si>
  <si>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</si>
  <si>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</si>
  <si>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</si>
  <si>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</si>
  <si>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</si>
  <si>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</si>
  <si>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</si>
  <si>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</si>
  <si>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</si>
  <si>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</si>
  <si>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</si>
  <si>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</si>
  <si>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</si>
  <si>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</si>
  <si>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</si>
  <si>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</si>
  <si>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</si>
  <si>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</si>
  <si>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</si>
  <si>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</si>
  <si>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</si>
  <si>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</si>
  <si>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</si>
  <si>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</si>
  <si>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</si>
  <si>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</si>
  <si>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</si>
  <si>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</si>
  <si>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</si>
  <si>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</si>
  <si>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</si>
  <si>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</si>
  <si>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</si>
  <si>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</si>
  <si>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</si>
  <si>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</si>
  <si>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</si>
  <si>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</si>
  <si>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</si>
  <si>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</si>
  <si>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</si>
  <si>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</si>
  <si>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</si>
  <si>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</si>
  <si>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</si>
  <si>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</si>
  <si>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</si>
  <si>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</si>
  <si>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</si>
  <si>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</si>
  <si>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</si>
  <si>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</si>
  <si>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</si>
  <si>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</si>
  <si>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</si>
  <si>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</si>
  <si>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</si>
  <si>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</si>
  <si>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</si>
  <si>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</si>
  <si>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</si>
  <si>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</si>
  <si>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</si>
  <si>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</si>
  <si>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</si>
  <si>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</si>
  <si>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</si>
  <si>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</si>
  <si>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</si>
  <si>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</si>
  <si>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</si>
  <si>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</si>
  <si>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</si>
  <si>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</si>
  <si>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</si>
  <si>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</si>
  <si>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</si>
  <si>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</si>
  <si>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</si>
  <si>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</si>
  <si>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</si>
  <si>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</si>
  <si>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</si>
  <si>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</si>
  <si>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</si>
  <si>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</si>
  <si>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</si>
  <si>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</si>
  <si>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</si>
  <si>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</si>
  <si>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</si>
  <si>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</si>
  <si>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</si>
  <si>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</si>
  <si>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</si>
  <si>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</si>
  <si>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</si>
  <si>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</si>
  <si>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</si>
  <si>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</si>
  <si>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</si>
  <si>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</si>
  <si>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</si>
  <si>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</si>
  <si>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</si>
  <si>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</si>
  <si>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</si>
  <si>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</si>
  <si>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</si>
  <si>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</si>
  <si>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</si>
  <si>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</si>
  <si>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</si>
  <si>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</si>
  <si>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</si>
  <si>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</si>
  <si>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</si>
  <si>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</si>
  <si>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</si>
  <si>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</si>
  <si>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</si>
  <si>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</si>
  <si>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</si>
  <si>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</si>
  <si>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</si>
  <si>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</si>
  <si>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</si>
  <si>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</si>
  <si>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</si>
  <si>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</si>
  <si>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</si>
  <si>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</si>
  <si>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</si>
  <si>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</si>
  <si>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</si>
  <si>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</si>
  <si>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</si>
  <si>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</si>
  <si>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</si>
  <si>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</si>
  <si>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</si>
  <si>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</si>
  <si>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</si>
  <si>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</si>
  <si>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</si>
  <si>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</si>
  <si>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</si>
  <si>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</si>
  <si>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</si>
  <si>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</si>
  <si>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</si>
  <si>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</si>
  <si>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</si>
  <si>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</si>
  <si>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</si>
  <si>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</si>
  <si>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</si>
  <si>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</si>
  <si>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</si>
  <si>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</si>
  <si>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</si>
  <si>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</si>
  <si>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</si>
  <si>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</si>
  <si>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</si>
  <si>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</si>
  <si>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</si>
  <si>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</si>
  <si>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</si>
  <si>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</si>
  <si>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</si>
  <si>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</si>
  <si>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</si>
  <si>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</si>
  <si>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</si>
  <si>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</si>
  <si>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</si>
  <si>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</si>
  <si>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</si>
  <si>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</si>
  <si>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</si>
  <si>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</si>
  <si>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</si>
  <si>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</si>
  <si>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</si>
  <si>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</si>
  <si>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</si>
  <si>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</si>
  <si>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</si>
  <si>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</si>
  <si>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</si>
  <si>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</si>
  <si>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</si>
  <si>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</si>
  <si>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</si>
  <si>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</si>
  <si>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</si>
  <si>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</si>
  <si>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</si>
  <si>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</si>
  <si>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</si>
  <si>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</si>
  <si>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</si>
  <si>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</si>
  <si>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</si>
  <si>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</si>
  <si>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</si>
  <si>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</si>
  <si>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</si>
  <si>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</si>
  <si>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</si>
  <si>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</si>
  <si>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</si>
  <si>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</si>
  <si>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</si>
  <si>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</si>
  <si>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</si>
  <si>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</si>
  <si>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</si>
  <si>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</si>
  <si>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</si>
  <si>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</si>
  <si>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</si>
  <si>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</si>
  <si>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</si>
  <si>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</si>
  <si>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</si>
  <si>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</si>
  <si>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</si>
  <si>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</si>
  <si>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</si>
  <si>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</si>
  <si>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</si>
  <si>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</si>
  <si>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</si>
  <si>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</si>
  <si>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</si>
  <si>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</si>
  <si>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</si>
  <si>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</si>
  <si>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</si>
  <si>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</si>
  <si>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</si>
  <si>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</si>
  <si>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</si>
  <si>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</si>
  <si>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</si>
  <si>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</si>
  <si>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</si>
  <si>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</si>
  <si>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</si>
  <si>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</si>
  <si>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</si>
  <si>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</si>
  <si>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</si>
  <si>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</si>
  <si>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</si>
  <si>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</si>
  <si>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</si>
  <si>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</si>
  <si>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</si>
  <si>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</si>
  <si>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</si>
  <si>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</si>
  <si>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</si>
  <si>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</si>
  <si>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</si>
  <si>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</si>
  <si>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</si>
  <si>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</si>
  <si>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</si>
  <si>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</si>
  <si>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</si>
  <si>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</si>
  <si>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</si>
  <si>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</si>
  <si>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</si>
  <si>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</si>
  <si>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</si>
  <si>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</si>
  <si>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</si>
  <si>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</si>
  <si>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</si>
  <si>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</si>
  <si>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</si>
  <si>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</si>
  <si>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</si>
  <si>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</si>
  <si>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</si>
  <si>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</si>
  <si>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</si>
  <si>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</si>
  <si>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</si>
  <si>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</si>
  <si>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</si>
  <si>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</si>
  <si>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</si>
  <si>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</si>
  <si>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</si>
  <si>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</si>
  <si>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</si>
  <si>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</si>
  <si>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</si>
  <si>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</si>
  <si>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</si>
  <si>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</si>
  <si>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</si>
  <si>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</si>
  <si>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</si>
  <si>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</si>
  <si>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</si>
  <si>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</si>
  <si>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</si>
  <si>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</si>
  <si>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</si>
  <si>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</si>
  <si>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</si>
  <si>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</si>
  <si>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</si>
  <si>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</si>
  <si>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</si>
  <si>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</si>
  <si>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</si>
  <si>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</si>
  <si>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</si>
  <si>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</si>
  <si>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</si>
  <si>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</si>
  <si>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</si>
  <si>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</si>
  <si>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</si>
  <si>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</si>
  <si>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</si>
  <si>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</si>
  <si>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</si>
  <si>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</si>
  <si>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</si>
  <si>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</si>
  <si>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</si>
  <si>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</si>
  <si>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</si>
  <si>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</si>
  <si>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</si>
  <si>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</si>
  <si>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</si>
  <si>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</si>
  <si>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</si>
  <si>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</si>
  <si>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</si>
  <si>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</si>
  <si>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</si>
  <si>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</si>
  <si>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</si>
  <si>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</si>
  <si>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</si>
  <si>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</si>
  <si>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</si>
  <si>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</si>
  <si>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</si>
  <si>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</si>
  <si>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</si>
  <si>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</si>
  <si>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</si>
  <si>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</si>
  <si>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</si>
  <si>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</si>
  <si>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</si>
  <si>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</si>
  <si>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</si>
  <si>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</si>
  <si>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</si>
  <si>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</si>
  <si>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</si>
  <si>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</si>
  <si>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</si>
  <si>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</si>
  <si>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</si>
  <si>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</si>
  <si>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</si>
  <si>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</si>
  <si>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</si>
  <si>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</si>
  <si>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</si>
  <si>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</si>
  <si>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</si>
  <si>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</si>
  <si>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</si>
  <si>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</si>
  <si>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</si>
  <si>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</si>
  <si>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</si>
  <si>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</si>
  <si>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</si>
  <si>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</si>
  <si>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</si>
  <si>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</si>
  <si>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</si>
  <si>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</si>
  <si>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</si>
  <si>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</si>
  <si>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</si>
  <si>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</si>
  <si>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</si>
  <si>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</si>
  <si>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</si>
  <si>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</si>
  <si>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</si>
  <si>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</si>
  <si>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</si>
  <si>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</si>
  <si>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</si>
  <si>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</si>
  <si>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</si>
  <si>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</si>
  <si>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</si>
  <si>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</si>
  <si>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</si>
  <si>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</si>
  <si>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</si>
  <si>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</si>
  <si>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</si>
  <si>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</si>
  <si>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</si>
  <si>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</si>
  <si>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</si>
  <si>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</si>
  <si>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</si>
  <si>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</si>
  <si>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</si>
  <si>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</si>
  <si>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</si>
  <si>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</si>
  <si>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</si>
  <si>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</si>
  <si>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</si>
  <si>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</si>
  <si>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</si>
  <si>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</si>
  <si>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</si>
  <si>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</si>
  <si>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</si>
  <si>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</si>
  <si>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</si>
  <si>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</si>
  <si>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</si>
  <si>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</si>
  <si>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</si>
  <si>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</si>
  <si>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</si>
  <si>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</si>
  <si>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</si>
  <si>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</si>
  <si>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</si>
  <si>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</si>
  <si>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</si>
  <si>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</si>
  <si>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</si>
  <si>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</si>
  <si>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</si>
  <si>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</si>
  <si>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</si>
  <si>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</si>
  <si>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</si>
  <si>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</si>
  <si>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</si>
  <si>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</si>
  <si>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</si>
  <si>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</si>
  <si>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</si>
  <si>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</si>
  <si>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</si>
  <si>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</si>
  <si>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</si>
  <si>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</si>
  <si>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</si>
  <si>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</si>
  <si>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</si>
  <si>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</si>
  <si>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</si>
  <si>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</si>
  <si>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</si>
  <si>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</si>
  <si>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</si>
  <si>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</si>
  <si>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</si>
  <si>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</si>
  <si>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</si>
  <si>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</si>
  <si>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</si>
  <si>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</si>
  <si>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</si>
  <si>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</si>
  <si>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</si>
  <si>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</si>
  <si>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</si>
  <si>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</si>
  <si>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</si>
  <si>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</si>
  <si>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</si>
  <si>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</si>
  <si>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</si>
  <si>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</si>
  <si>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</si>
  <si>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</si>
  <si>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</si>
  <si>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</si>
  <si>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</si>
  <si>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</si>
  <si>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</si>
  <si>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</si>
  <si>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</si>
  <si>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</si>
  <si>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</si>
  <si>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</si>
  <si>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</si>
  <si>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</si>
  <si>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</si>
  <si>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</si>
  <si>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</si>
  <si>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</si>
  <si>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</si>
  <si>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</si>
  <si>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</si>
  <si>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</si>
  <si>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</si>
  <si>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</si>
  <si>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</si>
  <si>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</si>
  <si>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</si>
  <si>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</si>
  <si>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</si>
  <si>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</si>
  <si>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</si>
  <si>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</si>
  <si>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</si>
  <si>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</si>
  <si>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</si>
  <si>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</si>
  <si>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</si>
  <si>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</si>
  <si>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</si>
  <si>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</si>
  <si>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</si>
  <si>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</si>
  <si>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</si>
  <si>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</si>
  <si>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</si>
  <si>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</si>
  <si>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</si>
  <si>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</si>
  <si>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</si>
  <si>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</si>
  <si>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</si>
  <si>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</si>
  <si>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</si>
  <si>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</si>
  <si>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</si>
  <si>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</si>
  <si>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</si>
  <si>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</si>
  <si>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</si>
  <si>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</si>
  <si>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</si>
  <si>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</si>
  <si>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</si>
  <si>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</si>
  <si>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</si>
  <si>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</si>
  <si>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</si>
  <si>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</si>
  <si>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</si>
  <si>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</si>
  <si>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</si>
  <si>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</si>
  <si>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</si>
  <si>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</si>
  <si>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</si>
  <si>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</si>
  <si>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</si>
  <si>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</si>
  <si>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</si>
  <si>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</si>
  <si>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</si>
  <si>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</si>
  <si>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</si>
  <si>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</si>
  <si>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</si>
  <si>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</si>
  <si>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</si>
  <si>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</si>
  <si>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</si>
  <si>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</si>
  <si>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</si>
  <si>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</si>
  <si>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</si>
  <si>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</si>
  <si>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</si>
  <si>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</si>
  <si>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</si>
  <si>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</si>
  <si>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</si>
  <si>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</si>
  <si>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</si>
  <si>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</si>
  <si>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</si>
  <si>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</si>
  <si>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</si>
  <si>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</si>
  <si>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</si>
  <si>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</si>
  <si>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</si>
  <si>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</si>
  <si>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</si>
  <si>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</si>
  <si>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</si>
  <si>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</si>
  <si>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</si>
  <si>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</si>
  <si>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</si>
  <si>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</si>
  <si>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</si>
  <si>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</si>
  <si>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</si>
  <si>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</si>
  <si>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</si>
  <si>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</si>
  <si>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</si>
  <si>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</si>
  <si>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</si>
  <si>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</si>
  <si>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</si>
  <si>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</si>
  <si>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</si>
  <si>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</si>
  <si>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</si>
  <si>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</si>
  <si>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</si>
  <si>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</si>
  <si>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</si>
  <si>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</si>
  <si>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</si>
  <si>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</si>
  <si>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</si>
  <si>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</si>
  <si>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</si>
  <si>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</si>
  <si>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</si>
  <si>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</si>
  <si>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</si>
  <si>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</si>
  <si>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</si>
  <si>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</si>
  <si>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</si>
  <si>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</si>
  <si>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</si>
  <si>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</si>
  <si>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</si>
  <si>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</si>
  <si>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</si>
  <si>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</si>
  <si>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</si>
  <si>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</si>
  <si>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</si>
  <si>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</si>
  <si>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</si>
  <si>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</si>
  <si>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</si>
  <si>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</si>
  <si>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</si>
  <si>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</si>
  <si>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</si>
  <si>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</si>
  <si>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</si>
  <si>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</si>
  <si>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</si>
  <si>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</si>
  <si>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</si>
  <si>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</si>
  <si>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</si>
  <si>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</si>
  <si>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</si>
  <si>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</si>
  <si>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</si>
  <si>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</si>
  <si>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</si>
  <si>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</si>
  <si>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</si>
  <si>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</si>
  <si>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</si>
  <si>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</si>
  <si>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</si>
  <si>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</si>
  <si>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</si>
  <si>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</si>
  <si>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</si>
  <si>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</si>
  <si>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</si>
  <si>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</si>
  <si>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</si>
  <si>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</si>
  <si>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</si>
  <si>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</si>
  <si>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</si>
  <si>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</si>
  <si>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</si>
  <si>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</si>
  <si>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</si>
  <si>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</si>
  <si>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</si>
  <si>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</si>
  <si>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</si>
  <si>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</si>
  <si>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</si>
  <si>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</si>
  <si>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</si>
  <si>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</si>
  <si>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</si>
  <si>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</si>
  <si>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</si>
  <si>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</si>
  <si>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</si>
  <si>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</si>
  <si>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</si>
  <si>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</si>
  <si>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</si>
  <si>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</si>
  <si>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</si>
  <si>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</si>
  <si>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</si>
  <si>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</si>
  <si>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</si>
  <si>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</si>
  <si>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</si>
  <si>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</si>
  <si>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</si>
  <si>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</si>
  <si>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</si>
  <si>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</si>
  <si>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</si>
  <si>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</si>
  <si>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</si>
  <si>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</si>
  <si>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</si>
  <si>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</si>
  <si>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</si>
  <si>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</si>
  <si>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</si>
  <si>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</si>
  <si>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</si>
  <si>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</si>
  <si>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</si>
  <si>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</si>
  <si>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</si>
  <si>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</si>
  <si>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</si>
  <si>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</si>
  <si>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</si>
  <si>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</si>
  <si>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</si>
  <si>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</si>
  <si>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</si>
  <si>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</si>
  <si>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</si>
  <si>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</si>
  <si>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</si>
  <si>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</si>
  <si>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</si>
  <si>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</si>
  <si>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</si>
  <si>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</si>
  <si>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</si>
  <si>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</si>
  <si>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</si>
  <si>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</si>
  <si>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</si>
  <si>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</si>
  <si>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</si>
  <si>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</si>
  <si>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</si>
  <si>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</si>
  <si>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</si>
  <si>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</si>
  <si>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</si>
  <si>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</si>
  <si>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</si>
  <si>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</si>
  <si>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</si>
  <si>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</si>
  <si>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</si>
  <si>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</si>
  <si>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</si>
  <si>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</si>
  <si>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</si>
  <si>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</si>
  <si>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</si>
  <si>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</si>
  <si>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</si>
  <si>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</si>
  <si>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</si>
  <si>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</si>
  <si>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</si>
  <si>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</si>
  <si>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</si>
  <si>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</si>
  <si>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</si>
  <si>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</si>
  <si>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</si>
  <si>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</si>
  <si>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</si>
  <si>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</si>
  <si>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</si>
  <si>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</si>
  <si>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</si>
  <si>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</si>
  <si>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</si>
  <si>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</si>
  <si>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</si>
  <si>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</si>
  <si>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</si>
  <si>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</si>
  <si>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</si>
  <si>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</si>
  <si>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</si>
  <si>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</si>
  <si>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</si>
  <si>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</si>
  <si>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</si>
  <si>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</si>
  <si>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</si>
  <si>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</si>
  <si>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</si>
  <si>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</si>
  <si>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</si>
  <si>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</si>
  <si>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</si>
  <si>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</si>
  <si>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</si>
  <si>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</si>
  <si>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</si>
  <si>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</si>
  <si>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</si>
  <si>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</si>
  <si>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</si>
  <si>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</si>
  <si>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</si>
  <si>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</si>
  <si>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</si>
  <si>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</si>
  <si>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</si>
  <si>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</si>
  <si>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</si>
  <si>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</si>
  <si>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</si>
  <si>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</si>
  <si>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</si>
  <si>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</si>
  <si>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</si>
  <si>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</si>
  <si>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</si>
  <si>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</si>
  <si>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</si>
  <si>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</si>
  <si>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</si>
  <si>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</si>
  <si>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</si>
  <si>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</si>
  <si>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</si>
  <si>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</si>
  <si>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</si>
  <si>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</si>
  <si>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</si>
  <si>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</si>
  <si>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</si>
  <si>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</si>
  <si>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</si>
  <si>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</si>
  <si>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</si>
  <si>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</si>
  <si>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</si>
  <si>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</si>
  <si>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</si>
  <si>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</si>
  <si>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</si>
  <si>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</si>
  <si>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</si>
  <si>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</si>
  <si>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</si>
  <si>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</si>
  <si>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</si>
  <si>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</si>
  <si>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</si>
  <si>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</si>
  <si>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</si>
  <si>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</si>
  <si>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</si>
  <si>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</si>
  <si>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</si>
  <si>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</si>
  <si>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</si>
  <si>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</si>
  <si>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</si>
  <si>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</si>
  <si>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</si>
  <si>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</si>
  <si>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</si>
  <si>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</si>
  <si>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</si>
  <si>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</si>
  <si>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</si>
  <si>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</si>
  <si>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</si>
  <si>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</si>
  <si>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</si>
  <si>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</si>
  <si>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</si>
  <si>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</si>
  <si>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</si>
  <si>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</si>
  <si>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</si>
  <si>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</si>
  <si>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</si>
  <si>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</si>
  <si>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</si>
  <si>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</si>
  <si>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</si>
  <si>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</si>
  <si>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</si>
  <si>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</si>
  <si>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</si>
  <si>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</si>
  <si>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</si>
  <si>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</si>
  <si>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</si>
  <si>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</si>
  <si>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</si>
  <si>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</si>
  <si>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</si>
  <si>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</si>
  <si>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</si>
  <si>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</si>
  <si>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</si>
  <si>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</si>
  <si>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</si>
  <si>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</si>
  <si>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</si>
  <si>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</si>
  <si>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</si>
  <si>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</si>
  <si>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</si>
  <si>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</si>
  <si>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</si>
  <si>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</si>
  <si>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</si>
  <si>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</si>
  <si>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</si>
  <si>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</si>
  <si>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</si>
  <si>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</si>
  <si>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</si>
  <si>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</si>
  <si>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</si>
  <si>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</si>
  <si>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</si>
  <si>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</si>
  <si>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</si>
  <si>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</si>
  <si>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</si>
  <si>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</si>
  <si>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</si>
  <si>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</si>
  <si>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</si>
  <si>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</si>
  <si>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</si>
  <si>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</si>
  <si>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</si>
  <si>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</si>
  <si>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</si>
  <si>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</si>
  <si>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</si>
  <si>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</si>
  <si>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</si>
  <si>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</si>
  <si>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</si>
  <si>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</si>
  <si>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</si>
  <si>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</si>
  <si>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</si>
  <si>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</si>
  <si>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</si>
  <si>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</si>
  <si>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</si>
  <si>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</si>
  <si>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</si>
  <si>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</si>
  <si>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</si>
  <si>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</si>
  <si>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</si>
  <si>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</si>
  <si>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</si>
  <si>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</si>
  <si>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</si>
  <si>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</si>
  <si>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</si>
  <si>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</si>
  <si>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</si>
  <si>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</si>
  <si>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</si>
  <si>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</si>
  <si>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</si>
  <si>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</si>
  <si>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</si>
  <si>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</si>
  <si>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</si>
  <si>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</si>
  <si>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</si>
  <si>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</si>
  <si>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</si>
  <si>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</si>
  <si>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</si>
  <si>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</si>
  <si>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</si>
  <si>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</si>
  <si>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</si>
  <si>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</si>
  <si>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</si>
  <si>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</si>
  <si>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</si>
  <si>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</si>
  <si>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</si>
  <si>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</si>
  <si>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</si>
  <si>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</si>
  <si>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</si>
  <si>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</si>
  <si>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</si>
  <si>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</si>
  <si>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</si>
  <si>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</si>
  <si>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</si>
  <si>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</si>
  <si>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</si>
  <si>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</si>
  <si>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</si>
  <si>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</si>
  <si>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</si>
  <si>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</si>
  <si>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</si>
  <si>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</si>
  <si>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</si>
  <si>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</si>
  <si>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</si>
  <si>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</si>
  <si>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</si>
  <si>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</si>
  <si>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</si>
  <si>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</si>
  <si>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</si>
  <si>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</si>
  <si>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</si>
  <si>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</si>
  <si>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</si>
  <si>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</si>
  <si>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</si>
  <si>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</si>
  <si>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</si>
  <si>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</si>
  <si>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</si>
  <si>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</si>
  <si>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</si>
  <si>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</si>
  <si>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</si>
  <si>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</si>
  <si>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</si>
  <si>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</si>
  <si>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</si>
  <si>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</si>
  <si>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</si>
  <si>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</si>
  <si>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</si>
  <si>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</si>
  <si>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</si>
  <si>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</si>
  <si>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</si>
  <si>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</si>
  <si>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</si>
  <si>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</si>
  <si>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</si>
  <si>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</si>
  <si>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</si>
  <si>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</si>
  <si>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</si>
  <si>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</si>
  <si>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</si>
  <si>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</si>
  <si>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</si>
  <si>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</si>
  <si>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</si>
  <si>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</si>
  <si>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</si>
  <si>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</si>
  <si>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</si>
  <si>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</si>
  <si>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</si>
  <si>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</si>
  <si>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</si>
  <si>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</si>
  <si>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</si>
  <si>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</si>
  <si>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</si>
  <si>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</si>
  <si>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</si>
  <si>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</si>
  <si>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</si>
  <si>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</si>
  <si>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</si>
  <si>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</si>
  <si>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</si>
  <si>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</si>
  <si>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</si>
  <si>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</si>
  <si>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</si>
  <si>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</si>
  <si>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</si>
  <si>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</si>
  <si>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</si>
  <si>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</si>
  <si>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</si>
  <si>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</si>
  <si>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</si>
  <si>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</si>
  <si>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</si>
  <si>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</si>
  <si>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</si>
  <si>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</si>
  <si>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</si>
  <si>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</si>
  <si>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</si>
  <si>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</si>
  <si>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</si>
  <si>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</si>
  <si>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</si>
  <si>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</si>
  <si>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</si>
  <si>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</si>
  <si>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</si>
  <si>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</si>
  <si>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</si>
  <si>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</si>
  <si>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</si>
  <si>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</si>
  <si>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</si>
  <si>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</si>
  <si>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</si>
  <si>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</si>
  <si>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</si>
  <si>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</si>
  <si>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</si>
  <si>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</si>
  <si>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</si>
  <si>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</si>
  <si>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</si>
  <si>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</si>
  <si>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</si>
  <si>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</si>
  <si>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</si>
  <si>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</si>
  <si>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</si>
  <si>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</si>
  <si>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</si>
  <si>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</si>
  <si>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</si>
  <si>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</si>
  <si>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</si>
  <si>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</si>
  <si>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</si>
  <si>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</si>
  <si>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</si>
  <si>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</si>
  <si>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</si>
  <si>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</si>
  <si>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</si>
  <si>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</si>
  <si>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</si>
  <si>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</si>
  <si>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</si>
  <si>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</si>
  <si>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</si>
  <si>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</si>
  <si>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</si>
  <si>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</si>
  <si>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</si>
  <si>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</si>
  <si>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</si>
  <si>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</si>
  <si>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</si>
  <si>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</si>
  <si>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</si>
  <si>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</si>
  <si>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</si>
  <si>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</si>
  <si>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</si>
  <si>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</si>
  <si>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</si>
  <si>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</si>
  <si>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</si>
  <si>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</si>
  <si>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</si>
  <si>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</si>
  <si>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</si>
  <si>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</si>
  <si>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</si>
  <si>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</si>
  <si>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</si>
  <si>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</si>
  <si>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</si>
  <si>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</si>
  <si>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</si>
  <si>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</si>
  <si>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</si>
  <si>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</si>
  <si>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</si>
  <si>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</si>
  <si>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</si>
  <si>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</si>
  <si>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</si>
  <si>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</si>
  <si>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</si>
  <si>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</si>
  <si>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</si>
  <si>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</si>
  <si>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</si>
  <si>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</si>
  <si>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</si>
  <si>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</si>
  <si>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</si>
  <si>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</si>
  <si>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</si>
  <si>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</si>
  <si>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</si>
  <si>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</si>
  <si>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</si>
  <si>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</si>
  <si>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</si>
  <si>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</si>
  <si>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</si>
  <si>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</si>
  <si>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</si>
  <si>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</si>
  <si>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</si>
  <si>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</si>
  <si>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</si>
  <si>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</si>
  <si>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</si>
  <si>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</si>
  <si>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</si>
  <si>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</si>
  <si>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</si>
  <si>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</si>
  <si>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</si>
  <si>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</si>
  <si>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</si>
  <si>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</si>
  <si>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</si>
  <si>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</si>
  <si>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</si>
  <si>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</si>
  <si>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</si>
  <si>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</si>
  <si>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</si>
  <si>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</si>
  <si>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</si>
  <si>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</si>
  <si>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</si>
  <si>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</si>
  <si>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</si>
  <si>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</si>
  <si>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</si>
  <si>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</si>
  <si>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</si>
  <si>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</si>
  <si>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</si>
  <si>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</si>
  <si>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</si>
  <si>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</si>
  <si>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</si>
  <si>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</si>
  <si>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</si>
  <si>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</si>
  <si>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</si>
  <si>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</si>
  <si>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</si>
  <si>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</si>
  <si>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</si>
  <si>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</si>
  <si>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</si>
  <si>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</si>
  <si>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</si>
  <si>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</si>
  <si>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</si>
  <si>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</si>
  <si>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</si>
  <si>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</si>
  <si>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</si>
  <si>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</si>
  <si>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</si>
  <si>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</si>
  <si>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</si>
  <si>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</si>
  <si>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</si>
  <si>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</si>
  <si>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</si>
  <si>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</si>
  <si>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</si>
  <si>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</si>
  <si>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</si>
  <si>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</si>
  <si>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</si>
  <si>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</si>
  <si>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</si>
  <si>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</si>
  <si>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</si>
  <si>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</si>
  <si>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</si>
  <si>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</si>
  <si>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</si>
  <si>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</si>
  <si>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</si>
  <si>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</si>
  <si>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</si>
  <si>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</si>
  <si>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</si>
  <si>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</si>
  <si>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</si>
  <si>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</si>
  <si>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</si>
  <si>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</si>
  <si>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</si>
  <si>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</si>
  <si>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</si>
  <si>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</si>
  <si>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</si>
  <si>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</si>
  <si>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</si>
  <si>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</si>
  <si>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</si>
  <si>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</si>
  <si>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</si>
  <si>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</si>
  <si>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</si>
  <si>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</si>
  <si>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</si>
  <si>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</si>
  <si>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</si>
  <si>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</si>
  <si>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</si>
  <si>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</si>
  <si>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</si>
  <si>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</si>
  <si>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</si>
  <si>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</si>
  <si>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</si>
  <si>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</si>
  <si>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</si>
  <si>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</si>
  <si>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</si>
  <si>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</si>
  <si>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</si>
  <si>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</si>
  <si>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</si>
  <si>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</si>
  <si>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</si>
  <si>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</si>
  <si>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</si>
  <si>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</si>
  <si>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</si>
  <si>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</si>
  <si>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</si>
  <si>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</si>
  <si>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</si>
  <si>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</si>
  <si>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</si>
  <si>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</si>
  <si>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</si>
  <si>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</si>
  <si>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</si>
  <si>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</si>
  <si>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</si>
  <si>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</si>
  <si>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</si>
  <si>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</si>
  <si>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</si>
  <si>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</si>
  <si>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</si>
  <si>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</si>
  <si>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</si>
  <si>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</si>
  <si>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</si>
  <si>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</si>
  <si>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</si>
  <si>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</si>
  <si>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</si>
  <si>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</si>
  <si>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</si>
  <si>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</si>
  <si>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</si>
  <si>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</si>
  <si>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</si>
  <si>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</si>
  <si>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</si>
  <si>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</si>
  <si>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</si>
  <si>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</si>
  <si>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</si>
  <si>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</si>
  <si>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</si>
  <si>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</si>
  <si>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</si>
  <si>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</si>
  <si>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</si>
  <si>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</si>
  <si>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</si>
  <si>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</si>
  <si>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</si>
  <si>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</si>
  <si>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</si>
  <si>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</si>
  <si>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</si>
  <si>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</si>
  <si>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</si>
  <si>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</si>
  <si>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</si>
  <si>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</si>
  <si>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</si>
  <si>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</si>
  <si>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</si>
  <si>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</si>
  <si>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</si>
  <si>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</si>
  <si>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</si>
  <si>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</si>
  <si>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</si>
  <si>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</si>
  <si>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</si>
  <si>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</si>
  <si>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</si>
  <si>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</si>
  <si>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</si>
  <si>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</si>
  <si>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</si>
  <si>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</si>
  <si>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</si>
  <si>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</si>
  <si>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</si>
  <si>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</si>
  <si>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</si>
  <si>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</si>
  <si>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</si>
  <si>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</si>
  <si>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</si>
  <si>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</si>
  <si>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</si>
  <si>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</si>
  <si>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</si>
  <si>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</si>
  <si>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</si>
  <si>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</si>
  <si>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</si>
  <si>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</si>
  <si>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</si>
  <si>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</si>
  <si>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</si>
  <si>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</si>
  <si>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</si>
  <si>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</si>
  <si>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</si>
  <si>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</si>
  <si>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</si>
  <si>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</si>
  <si>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</si>
  <si>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</si>
  <si>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</si>
  <si>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</si>
  <si>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</si>
  <si>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</si>
  <si>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</si>
  <si>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</si>
  <si>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</si>
  <si>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</si>
  <si>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</si>
  <si>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</si>
  <si>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</si>
  <si>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</si>
  <si>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</si>
  <si>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</si>
  <si>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</si>
  <si>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</si>
  <si>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</si>
  <si>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</si>
  <si>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</si>
  <si>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</si>
  <si>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</si>
  <si>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</si>
  <si>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</si>
  <si>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</si>
  <si>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</si>
  <si>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</si>
  <si>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</si>
  <si>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</si>
  <si>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</si>
  <si>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</si>
  <si>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</si>
  <si>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</si>
  <si>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</si>
  <si>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</si>
  <si>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</si>
  <si>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</si>
  <si>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</si>
  <si>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</si>
  <si>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</si>
  <si>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</si>
  <si>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</si>
  <si>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</si>
  <si>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</si>
  <si>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</si>
  <si>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</si>
  <si>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</si>
  <si>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</si>
  <si>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</si>
  <si>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</si>
  <si>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</si>
  <si>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</si>
  <si>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</si>
  <si>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</si>
  <si>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</si>
  <si>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</si>
  <si>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</si>
  <si>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</si>
  <si>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</si>
  <si>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</si>
  <si>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</si>
  <si>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</si>
  <si>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</si>
  <si>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</si>
  <si>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</si>
  <si>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</si>
  <si>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</si>
  <si>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</si>
  <si>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</si>
  <si>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</si>
  <si>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</si>
  <si>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</si>
  <si>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</si>
  <si>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</si>
  <si>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</si>
  <si>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</si>
  <si>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</si>
  <si>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</si>
  <si>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</si>
  <si>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</si>
  <si>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</si>
  <si>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</si>
  <si>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</si>
  <si>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</si>
  <si>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</si>
  <si>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</si>
  <si>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</si>
  <si>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</si>
  <si>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</si>
  <si>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</si>
  <si>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</si>
  <si>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</si>
  <si>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</si>
  <si>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</si>
  <si>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</si>
  <si>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</si>
  <si>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</si>
  <si>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</si>
  <si>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</si>
  <si>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</si>
  <si>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</si>
  <si>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</si>
  <si>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</si>
  <si>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</si>
  <si>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</si>
  <si>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</si>
  <si>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</si>
  <si>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</si>
  <si>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</si>
  <si>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</si>
  <si>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</si>
  <si>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</si>
  <si>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</si>
  <si>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</si>
  <si>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</si>
  <si>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</si>
  <si>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</si>
  <si>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</si>
  <si>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</si>
  <si>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</si>
  <si>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</si>
  <si>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</si>
  <si>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</si>
  <si>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</si>
  <si>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</si>
  <si>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</si>
  <si>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</si>
  <si>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</si>
  <si>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</si>
  <si>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</si>
  <si>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</si>
  <si>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</si>
  <si>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</si>
  <si>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</si>
  <si>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</si>
  <si>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</si>
  <si>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</si>
  <si>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</si>
  <si>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</si>
  <si>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</si>
  <si>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</si>
  <si>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</si>
  <si>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</si>
  <si>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</si>
  <si>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</si>
  <si>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</si>
  <si>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</si>
  <si>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</si>
  <si>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</si>
  <si>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</si>
  <si>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</si>
  <si>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</si>
  <si>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</si>
  <si>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</si>
  <si>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</si>
  <si>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</si>
  <si>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</si>
  <si>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</si>
  <si>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</si>
  <si>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</si>
  <si>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</si>
  <si>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</si>
  <si>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</si>
  <si>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</si>
  <si>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</si>
  <si>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</si>
  <si>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</si>
  <si>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</si>
  <si>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</si>
  <si>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</si>
  <si>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</si>
  <si>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</si>
  <si>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</si>
  <si>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</si>
  <si>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</si>
  <si>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</si>
  <si>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</si>
  <si>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</si>
  <si>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</si>
  <si>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</si>
  <si>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</si>
  <si>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</si>
  <si>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</si>
  <si>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</si>
  <si>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</si>
  <si>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</si>
  <si>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</si>
  <si>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</si>
  <si>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</si>
  <si>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</si>
  <si>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</si>
  <si>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</si>
  <si>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</si>
  <si>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</si>
  <si>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</si>
  <si>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</si>
  <si>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</si>
  <si>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</si>
  <si>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</si>
  <si>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</si>
  <si>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</si>
  <si>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</si>
  <si>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</si>
  <si>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</si>
  <si>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</si>
  <si>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</si>
  <si>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</si>
  <si>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</si>
  <si>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</si>
  <si>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</si>
  <si>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</si>
  <si>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</si>
  <si>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</si>
  <si>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</si>
  <si>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</si>
  <si>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</si>
  <si>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</si>
  <si>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</si>
  <si>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</si>
  <si>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</si>
  <si>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</si>
  <si>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</si>
  <si>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</si>
  <si>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</si>
  <si>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</si>
  <si>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</si>
  <si>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</si>
  <si>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</si>
  <si>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</si>
  <si>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</si>
  <si>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</si>
  <si>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</si>
  <si>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</si>
  <si>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</si>
  <si>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</si>
  <si>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</si>
  <si>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</si>
  <si>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</si>
  <si>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</si>
  <si>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</si>
  <si>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</si>
  <si>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</si>
  <si>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</si>
  <si>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</si>
  <si>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</si>
  <si>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</si>
  <si>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</si>
  <si>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</si>
  <si>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</si>
  <si>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</si>
  <si>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</si>
  <si>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</si>
  <si>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</si>
  <si>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</si>
  <si>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</si>
  <si>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</si>
  <si>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</si>
  <si>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</si>
  <si>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</si>
  <si>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</si>
  <si>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</si>
  <si>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</si>
  <si>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</si>
  <si>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</si>
  <si>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</si>
  <si>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</si>
  <si>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</si>
  <si>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</si>
  <si>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</si>
  <si>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</si>
  <si>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</si>
  <si>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</si>
  <si>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</si>
  <si>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</si>
  <si>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</si>
  <si>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</si>
  <si>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</si>
  <si>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</si>
  <si>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</si>
  <si>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</si>
  <si>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</si>
  <si>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</si>
  <si>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</si>
  <si>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</si>
  <si>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</si>
  <si>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</si>
  <si>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</si>
  <si>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</si>
  <si>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</si>
  <si>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</si>
  <si>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</si>
  <si>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</si>
  <si>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</si>
  <si>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</si>
  <si>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</si>
  <si>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</si>
  <si>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</si>
  <si>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</si>
  <si>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</si>
  <si>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</si>
  <si>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</si>
  <si>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</si>
  <si>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</si>
  <si>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</si>
  <si>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</si>
  <si>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</si>
  <si>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</si>
  <si>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</si>
  <si>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</si>
  <si>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</si>
  <si>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</si>
  <si>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</si>
  <si>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</si>
  <si>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</si>
  <si>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</si>
  <si>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</si>
  <si>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</si>
  <si>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</si>
  <si>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</si>
  <si>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</si>
  <si>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</si>
  <si>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</si>
  <si>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</si>
  <si>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</si>
  <si>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</si>
  <si>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</si>
  <si>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</si>
  <si>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</si>
  <si>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</si>
  <si>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</si>
  <si>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</si>
  <si>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</si>
  <si>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</si>
  <si>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</si>
  <si>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</si>
  <si>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</si>
  <si>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</si>
  <si>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</si>
  <si>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</si>
  <si>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</si>
  <si>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</si>
  <si>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</si>
  <si>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</si>
  <si>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</si>
  <si>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</si>
  <si>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</si>
  <si>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</si>
  <si>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</si>
  <si>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</si>
  <si>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</si>
  <si>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</si>
  <si>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</si>
  <si>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</si>
  <si>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</si>
  <si>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</si>
  <si>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</si>
  <si>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</si>
  <si>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</si>
  <si>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</si>
  <si>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</si>
  <si>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</si>
  <si>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</si>
  <si>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</si>
  <si>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</si>
  <si>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</si>
  <si>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</si>
  <si>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</si>
  <si>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</si>
  <si>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</si>
  <si>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</si>
  <si>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</si>
  <si>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</si>
  <si>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</si>
  <si>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</si>
  <si>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</si>
  <si>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</si>
  <si>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</si>
  <si>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</si>
  <si>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</si>
  <si>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</si>
  <si>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</si>
  <si>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</si>
  <si>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</si>
  <si>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</si>
  <si>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</si>
  <si>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</si>
  <si>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</si>
  <si>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</si>
  <si>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</si>
  <si>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</si>
  <si>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</si>
  <si>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</si>
  <si>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</si>
  <si>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</si>
  <si>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</si>
  <si>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</si>
  <si>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</si>
  <si>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</si>
  <si>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</si>
  <si>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</si>
  <si>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</si>
  <si>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</si>
  <si>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</si>
  <si>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</si>
  <si>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</si>
  <si>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</si>
  <si>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</si>
  <si>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</si>
  <si>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</si>
  <si>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</si>
  <si>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</si>
  <si>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</si>
  <si>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</si>
  <si>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</si>
  <si>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</si>
  <si>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</si>
  <si>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</si>
  <si>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</si>
  <si>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</si>
  <si>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</si>
  <si>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</si>
  <si>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</si>
  <si>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</si>
  <si>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</si>
  <si>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</si>
  <si>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</si>
  <si>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</si>
  <si>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</si>
  <si>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</si>
  <si>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</si>
  <si>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</si>
  <si>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</si>
  <si>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</si>
  <si>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</si>
  <si>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</si>
  <si>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</si>
  <si>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</si>
  <si>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</si>
  <si>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</si>
  <si>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</si>
  <si>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</si>
  <si>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</si>
  <si>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</si>
  <si>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</si>
  <si>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</si>
  <si>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</si>
  <si>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</si>
  <si>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</si>
  <si>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</si>
  <si>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</si>
  <si>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</si>
  <si>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</si>
  <si>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</si>
  <si>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</si>
  <si>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</si>
  <si>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</si>
  <si>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</si>
  <si>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</si>
  <si>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</si>
  <si>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</si>
  <si>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</si>
  <si>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</si>
  <si>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</si>
  <si>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</si>
  <si>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</si>
  <si>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</si>
  <si>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</si>
  <si>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</si>
  <si>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</si>
  <si>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</si>
  <si>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</si>
  <si>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</si>
  <si>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</si>
  <si>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</si>
  <si>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</si>
  <si>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</si>
  <si>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</si>
  <si>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</si>
  <si>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</si>
  <si>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</si>
  <si>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</si>
  <si>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</si>
  <si>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</si>
  <si>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</si>
  <si>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</si>
  <si>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</si>
  <si>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</si>
  <si>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</si>
  <si>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</si>
  <si>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</si>
  <si>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</si>
  <si>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</si>
  <si>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</si>
  <si>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</si>
  <si>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</si>
  <si>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</si>
  <si>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</si>
  <si>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</si>
  <si>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</si>
  <si>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</si>
  <si>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</si>
  <si>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</si>
  <si>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</si>
  <si>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</si>
  <si>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</si>
  <si>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</si>
  <si>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</si>
  <si>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</si>
  <si>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</si>
  <si>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</si>
  <si>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</si>
  <si>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</si>
  <si>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</si>
  <si>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</si>
  <si>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</si>
  <si>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</si>
  <si>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</si>
  <si>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</si>
  <si>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</si>
  <si>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</si>
  <si>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</si>
  <si>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</si>
  <si>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</si>
  <si>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</si>
  <si>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</si>
  <si>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</si>
  <si>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</si>
  <si>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</si>
  <si>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</si>
  <si>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</si>
  <si>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</si>
  <si>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</si>
  <si>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</si>
  <si>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</si>
  <si>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</si>
  <si>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</si>
  <si>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</si>
  <si>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</si>
  <si>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</si>
  <si>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</si>
  <si>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</si>
  <si>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</si>
  <si>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</si>
  <si>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</si>
  <si>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</si>
  <si>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</si>
  <si>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</si>
  <si>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</si>
  <si>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</si>
  <si>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</si>
  <si>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</si>
  <si>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</si>
  <si>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</si>
  <si>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</si>
  <si>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</si>
  <si>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</si>
  <si>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</si>
  <si>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</si>
  <si>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</si>
  <si>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</si>
  <si>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</si>
  <si>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</si>
  <si>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</si>
  <si>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</si>
  <si>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</si>
  <si>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</si>
  <si>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</si>
  <si>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</si>
  <si>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</si>
  <si>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</si>
  <si>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</si>
  <si>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</si>
  <si>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</si>
  <si>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</si>
  <si>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</si>
  <si>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</si>
  <si>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</si>
  <si>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</si>
  <si>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</si>
  <si>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</si>
  <si>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</si>
  <si>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</si>
  <si>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</si>
  <si>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</si>
  <si>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</si>
  <si>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</si>
  <si>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</si>
  <si>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</si>
  <si>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</si>
  <si>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</si>
  <si>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</si>
  <si>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</si>
  <si>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</si>
  <si>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</si>
  <si>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</si>
  <si>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</si>
  <si>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</si>
  <si>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</si>
  <si>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</si>
  <si>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</si>
  <si>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</si>
  <si>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</si>
  <si>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</si>
  <si>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</si>
  <si>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</si>
  <si>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</si>
  <si>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</si>
  <si>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</si>
  <si>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</si>
  <si>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</si>
  <si>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</si>
  <si>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</si>
  <si>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</si>
  <si>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</si>
  <si>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</si>
  <si>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</si>
  <si>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</si>
  <si>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</si>
  <si>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</si>
  <si>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</si>
  <si>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</si>
  <si>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</si>
  <si>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</si>
  <si>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</si>
  <si>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</si>
  <si>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</si>
  <si>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</si>
  <si>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</si>
  <si>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</si>
  <si>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</si>
  <si>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</si>
  <si>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</si>
  <si>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</si>
  <si>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</si>
  <si>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</si>
  <si>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</si>
  <si>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</si>
  <si>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</si>
  <si>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</si>
  <si>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</si>
  <si>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</si>
  <si>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</si>
  <si>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</si>
  <si>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</si>
  <si>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</si>
  <si>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</si>
  <si>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</si>
  <si>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</si>
  <si>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</si>
  <si>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</si>
  <si>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</si>
  <si>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</si>
  <si>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</si>
  <si>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</si>
  <si>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</si>
  <si>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</si>
  <si>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</si>
  <si>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</si>
  <si>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</si>
  <si>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</si>
  <si>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</si>
  <si>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</si>
  <si>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</si>
  <si>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</si>
  <si>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</si>
  <si>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</si>
  <si>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</si>
  <si>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</si>
  <si>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</si>
  <si>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</si>
  <si>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</si>
  <si>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</si>
  <si>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</si>
  <si>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</si>
  <si>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</si>
  <si>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</si>
  <si>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</si>
  <si>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</si>
  <si>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</si>
  <si>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</si>
  <si>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</si>
  <si>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</si>
  <si>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</si>
  <si>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</si>
  <si>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</si>
  <si>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</si>
  <si>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</si>
  <si>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</si>
  <si>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</si>
  <si>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</si>
  <si>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</si>
  <si>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</si>
  <si>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</si>
  <si>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</si>
  <si>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</si>
  <si>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</si>
  <si>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</si>
  <si>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</si>
  <si>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</si>
  <si>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</si>
  <si>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</si>
  <si>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</si>
  <si>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</si>
  <si>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</si>
  <si>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</si>
  <si>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</si>
  <si>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</si>
  <si>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</si>
  <si>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</si>
  <si>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</si>
  <si>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</si>
  <si>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</si>
  <si>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</si>
  <si>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</si>
  <si>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</si>
  <si>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</si>
  <si>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</si>
  <si>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</si>
  <si>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</si>
  <si>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</si>
  <si>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</si>
  <si>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</si>
  <si>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</si>
  <si>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</si>
  <si>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</si>
  <si>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</si>
  <si>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</si>
  <si>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</si>
  <si>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</si>
  <si>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</si>
  <si>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</si>
  <si>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</si>
  <si>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</si>
  <si>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</si>
  <si>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</si>
  <si>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</si>
  <si>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</si>
  <si>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</si>
  <si>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</si>
  <si>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</si>
  <si>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</si>
  <si>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</si>
  <si>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</si>
  <si>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</si>
  <si>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</si>
  <si>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</si>
  <si>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</si>
  <si>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</si>
  <si>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</si>
  <si>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</si>
  <si>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</si>
  <si>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</si>
  <si>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</si>
  <si>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</si>
  <si>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</si>
  <si>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</si>
  <si>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</si>
  <si>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</si>
  <si>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</si>
  <si>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</si>
  <si>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</si>
  <si>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</si>
  <si>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</si>
  <si>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</si>
  <si>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</si>
  <si>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</si>
  <si>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</si>
  <si>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</si>
  <si>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</si>
  <si>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</si>
  <si>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</si>
  <si>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</si>
  <si>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</si>
  <si>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</si>
  <si>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</si>
  <si>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</si>
  <si>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</si>
  <si>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</si>
  <si>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</si>
  <si>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</si>
  <si>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</si>
  <si>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</si>
  <si>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</si>
  <si>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</si>
  <si>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</si>
  <si>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</si>
  <si>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</si>
  <si>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</si>
  <si>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</si>
  <si>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</si>
  <si>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</si>
  <si>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</si>
  <si>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</si>
  <si>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</si>
  <si>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</si>
  <si>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</si>
  <si>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</si>
  <si>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</si>
  <si>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</si>
  <si>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</si>
  <si>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</si>
  <si>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</si>
  <si>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</si>
  <si>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</si>
  <si>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</si>
  <si>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</si>
  <si>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</si>
  <si>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</si>
  <si>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</si>
  <si>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</si>
  <si>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</si>
  <si>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</si>
  <si>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</si>
  <si>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</si>
  <si>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</si>
  <si>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</si>
  <si>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</si>
  <si>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</si>
  <si>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</si>
  <si>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</si>
  <si>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</si>
  <si>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</si>
  <si>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</si>
  <si>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</si>
  <si>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</si>
  <si>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</si>
  <si>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</si>
  <si>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</si>
  <si>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</si>
  <si>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</si>
  <si>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</si>
  <si>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</si>
  <si>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</si>
  <si>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</si>
  <si>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</si>
  <si>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</si>
  <si>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</si>
  <si>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</si>
  <si>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</si>
  <si>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</si>
  <si>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</si>
  <si>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</si>
  <si>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</si>
  <si>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</si>
  <si>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</si>
  <si>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</si>
  <si>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</si>
  <si>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</si>
  <si>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</si>
  <si>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</si>
  <si>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</si>
  <si>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</si>
  <si>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</si>
  <si>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</si>
  <si>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</si>
  <si>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</si>
  <si>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</si>
  <si>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</si>
  <si>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</si>
  <si>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</si>
  <si>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</si>
  <si>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</si>
  <si>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</si>
  <si>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</si>
  <si>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</si>
  <si>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</si>
  <si>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</si>
  <si>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</si>
  <si>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</si>
  <si>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</si>
  <si>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</si>
  <si>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</si>
  <si>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</si>
  <si>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</si>
  <si>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</si>
  <si>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</si>
  <si>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</si>
  <si>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</si>
  <si>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</si>
  <si>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</si>
  <si>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</si>
  <si>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</si>
  <si>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</si>
  <si>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</si>
  <si>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</si>
  <si>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</si>
  <si>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</si>
  <si>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</si>
  <si>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</si>
  <si>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</si>
  <si>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</si>
  <si>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</si>
  <si>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</si>
  <si>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</si>
  <si>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</si>
  <si>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</si>
  <si>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</si>
  <si>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</si>
  <si>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</si>
  <si>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</si>
  <si>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</si>
  <si>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</si>
  <si>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</si>
  <si>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</si>
  <si>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</si>
  <si>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</si>
  <si>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</si>
  <si>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</si>
  <si>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</si>
  <si>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</si>
  <si>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</si>
  <si>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</si>
  <si>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</si>
  <si>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</si>
  <si>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</si>
  <si>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</si>
  <si>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</si>
  <si>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</si>
  <si>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</si>
  <si>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</si>
  <si>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</si>
  <si>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</si>
  <si>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</si>
  <si>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</si>
  <si>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</si>
  <si>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</si>
  <si>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</si>
  <si>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</si>
  <si>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</si>
  <si>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</si>
  <si>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</si>
  <si>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</si>
  <si>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</si>
  <si>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</si>
  <si>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</si>
  <si>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</si>
  <si>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</si>
  <si>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</si>
  <si>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</si>
  <si>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</si>
  <si>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</si>
  <si>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</si>
  <si>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</si>
  <si>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</si>
  <si>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</si>
  <si>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</si>
  <si>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</si>
  <si>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</si>
  <si>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</si>
  <si>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</si>
  <si>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</si>
  <si>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</si>
  <si>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</si>
  <si>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</si>
  <si>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</si>
  <si>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</si>
  <si>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</si>
  <si>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</si>
  <si>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</si>
  <si>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</si>
  <si>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</si>
  <si>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</si>
  <si>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</si>
  <si>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</si>
  <si>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</si>
  <si>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</si>
  <si>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</si>
  <si>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</si>
  <si>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</si>
  <si>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</si>
  <si>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</si>
  <si>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</si>
  <si>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</si>
  <si>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</si>
  <si>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</si>
  <si>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</si>
  <si>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</si>
  <si>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</si>
  <si>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</si>
  <si>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</si>
  <si>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</si>
  <si>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</si>
  <si>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</si>
  <si>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</si>
  <si>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</si>
  <si>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</si>
  <si>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</si>
  <si>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</si>
  <si>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</si>
  <si>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</si>
  <si>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</si>
  <si>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</si>
  <si>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</si>
  <si>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</si>
  <si>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</si>
  <si>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</si>
  <si>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</si>
  <si>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</si>
  <si>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</si>
  <si>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</si>
  <si>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</si>
  <si>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</si>
  <si>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</si>
  <si>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</si>
  <si>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</si>
  <si>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</si>
  <si>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</si>
  <si>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</si>
  <si>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</si>
  <si>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</si>
  <si>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</si>
  <si>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</si>
  <si>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</si>
  <si>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</si>
  <si>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</si>
  <si>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</si>
  <si>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</si>
  <si>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</si>
  <si>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</si>
  <si>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</si>
  <si>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</si>
  <si>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</si>
  <si>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</si>
  <si>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</si>
  <si>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</si>
  <si>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</si>
  <si>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</si>
  <si>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</si>
  <si>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</si>
  <si>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</si>
  <si>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</si>
  <si>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</si>
  <si>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</si>
  <si>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</si>
  <si>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</si>
  <si>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</si>
  <si>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</si>
  <si>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</si>
  <si>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</si>
  <si>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</si>
  <si>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</si>
  <si>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</si>
  <si>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</si>
  <si>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</si>
  <si>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</si>
  <si>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</si>
  <si>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</si>
  <si>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</si>
  <si>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</si>
  <si>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</si>
  <si>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</si>
  <si>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</si>
  <si>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</si>
  <si>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</si>
  <si>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</si>
  <si>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</si>
  <si>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</si>
  <si>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</si>
  <si>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</si>
  <si>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</si>
  <si>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</si>
  <si>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</si>
  <si>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</si>
  <si>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</si>
  <si>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</si>
  <si>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</si>
  <si>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</si>
  <si>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</si>
  <si>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</si>
  <si>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</si>
  <si>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</si>
  <si>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</si>
  <si>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</si>
  <si>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</si>
  <si>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</si>
  <si>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</si>
  <si>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</si>
  <si>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</si>
  <si>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</si>
  <si>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</si>
  <si>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</si>
  <si>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</si>
  <si>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</si>
  <si>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</si>
  <si>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</si>
  <si>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</si>
  <si>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</si>
  <si>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</si>
  <si>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</si>
  <si>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</si>
  <si>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</si>
  <si>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</si>
  <si>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</si>
  <si>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</si>
  <si>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</si>
  <si>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</si>
  <si>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</si>
  <si>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</si>
  <si>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</si>
  <si>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</si>
  <si>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</si>
  <si>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</si>
  <si>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</si>
  <si>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</si>
  <si>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</si>
  <si>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</si>
  <si>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</si>
  <si>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</si>
  <si>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</si>
  <si>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</si>
  <si>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</si>
  <si>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</si>
  <si>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</si>
  <si>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</si>
  <si>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</si>
  <si>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</si>
  <si>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</si>
  <si>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</si>
  <si>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</si>
  <si>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</si>
  <si>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</si>
  <si>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</si>
  <si>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</si>
  <si>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</si>
  <si>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</si>
  <si>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</si>
  <si>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</si>
  <si>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</si>
  <si>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</si>
  <si>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</si>
  <si>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</si>
  <si>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</si>
  <si>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</si>
  <si>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</si>
  <si>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</si>
  <si>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</si>
  <si>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</si>
  <si>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</si>
  <si>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</si>
  <si>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</si>
  <si>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</si>
  <si>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</si>
  <si>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</si>
  <si>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</si>
  <si>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</si>
  <si>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</si>
  <si>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</si>
  <si>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</si>
  <si>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</si>
  <si>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</si>
  <si>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</si>
  <si>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</si>
  <si>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</si>
  <si>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</si>
  <si>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</si>
  <si>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</si>
  <si>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</si>
  <si>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</si>
  <si>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</si>
  <si>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</si>
  <si>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</si>
  <si>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</si>
  <si>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</si>
  <si>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</si>
  <si>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</si>
  <si>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</si>
  <si>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</si>
  <si>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</si>
  <si>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</si>
  <si>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</si>
  <si>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</si>
  <si>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</si>
  <si>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</si>
  <si>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</si>
  <si>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</si>
  <si>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</si>
  <si>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</si>
  <si>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</si>
  <si>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</si>
  <si>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</si>
  <si>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</si>
  <si>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</si>
  <si>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</si>
  <si>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</si>
  <si>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</si>
  <si>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</si>
  <si>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</si>
  <si>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</si>
  <si>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</si>
  <si>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</si>
  <si>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</si>
  <si>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</si>
  <si>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</si>
  <si>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</si>
  <si>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</si>
  <si>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</si>
  <si>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</si>
  <si>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</si>
  <si>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</si>
  <si>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</si>
  <si>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</si>
  <si>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</si>
  <si>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</si>
  <si>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</si>
  <si>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</si>
  <si>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</si>
  <si>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</si>
  <si>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</si>
  <si>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</si>
  <si>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</si>
  <si>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</si>
  <si>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</si>
  <si>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</si>
  <si>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</si>
  <si>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</si>
  <si>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</si>
  <si>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</si>
  <si>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</si>
  <si>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</si>
  <si>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</si>
  <si>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</si>
  <si>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</si>
  <si>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</si>
  <si>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</si>
  <si>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</si>
  <si>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</si>
  <si>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</si>
  <si>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</si>
  <si>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</si>
  <si>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</si>
  <si>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</si>
  <si>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</si>
  <si>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</si>
  <si>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</si>
  <si>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</si>
  <si>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</si>
  <si>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</si>
  <si>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</si>
  <si>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</si>
  <si>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</si>
  <si>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</si>
  <si>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</si>
  <si>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</si>
  <si>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</si>
  <si>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</si>
  <si>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</si>
  <si>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</si>
  <si>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</si>
  <si>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</si>
  <si>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</si>
  <si>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</si>
  <si>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</si>
  <si>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</si>
  <si>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</si>
  <si>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</si>
  <si>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</si>
  <si>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</si>
  <si>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</si>
  <si>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</si>
  <si>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</si>
  <si>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</si>
  <si>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</si>
  <si>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</si>
  <si>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</si>
  <si>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</si>
  <si>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</si>
  <si>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</si>
  <si>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</si>
  <si>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</si>
  <si>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</si>
  <si>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</si>
  <si>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</si>
  <si>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</si>
  <si>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</si>
  <si>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</si>
  <si>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</si>
  <si>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</si>
  <si>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</si>
  <si>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</si>
  <si>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</si>
  <si>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</si>
  <si>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</si>
  <si>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</si>
  <si>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</si>
  <si>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</si>
  <si>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</si>
  <si>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</si>
  <si>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</si>
  <si>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</si>
  <si>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</si>
  <si>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</si>
  <si>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</si>
  <si>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</si>
  <si>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</si>
  <si>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</si>
  <si>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</si>
  <si>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</si>
  <si>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</si>
  <si>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</si>
  <si>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</si>
  <si>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</si>
  <si>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</si>
  <si>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</si>
  <si>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</si>
  <si>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</si>
  <si>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</si>
  <si>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</si>
  <si>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</si>
  <si>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</si>
  <si>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</si>
  <si>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</si>
  <si>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</si>
  <si>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</si>
  <si>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</si>
  <si>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</si>
  <si>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</si>
  <si>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</si>
  <si>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</si>
  <si>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</si>
  <si>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</si>
  <si>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</si>
  <si>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</si>
  <si>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</si>
  <si>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</si>
  <si>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</si>
  <si>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</si>
  <si>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</si>
  <si>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</si>
  <si>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</si>
  <si>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</si>
  <si>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</si>
  <si>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</si>
  <si>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</si>
  <si>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</si>
  <si>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</si>
  <si>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</si>
  <si>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</si>
  <si>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</si>
  <si>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</si>
  <si>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</si>
  <si>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</si>
  <si>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</si>
  <si>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</si>
  <si>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</si>
  <si>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</si>
  <si>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</si>
  <si>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</si>
  <si>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</si>
  <si>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</si>
  <si>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</si>
  <si>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</si>
  <si>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</si>
  <si>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</si>
  <si>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</si>
  <si>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</si>
  <si>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</si>
  <si>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</si>
  <si>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</si>
  <si>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</si>
  <si>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</si>
  <si>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</si>
  <si>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</si>
  <si>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</si>
  <si>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</si>
  <si>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</si>
  <si>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</si>
  <si>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</si>
  <si>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</si>
  <si>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</si>
  <si>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</si>
  <si>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</si>
  <si>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</si>
  <si>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</si>
  <si>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</si>
  <si>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</si>
  <si>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</si>
  <si>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</si>
  <si>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</si>
  <si>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</si>
  <si>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</si>
  <si>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</si>
  <si>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</si>
  <si>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</si>
  <si>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</si>
  <si>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</si>
  <si>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</si>
  <si>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</si>
  <si>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</si>
  <si>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</si>
  <si>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</si>
  <si>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</si>
  <si>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</si>
  <si>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</si>
  <si>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</si>
  <si>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</si>
  <si>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</si>
  <si>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</si>
  <si>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</si>
  <si>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</si>
  <si>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</si>
  <si>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</si>
  <si>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</si>
  <si>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</si>
  <si>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</si>
  <si>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</si>
  <si>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</si>
  <si>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</si>
  <si>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</si>
  <si>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</si>
  <si>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</si>
  <si>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</si>
  <si>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</si>
  <si>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</si>
  <si>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</si>
  <si>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</si>
  <si>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</si>
  <si>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</si>
  <si>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</si>
  <si>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</si>
  <si>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</si>
  <si>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</si>
  <si>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</si>
  <si>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</si>
  <si>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</si>
  <si>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</si>
  <si>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</si>
  <si>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</si>
  <si>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</si>
  <si>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</si>
  <si>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</si>
  <si>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</si>
  <si>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</si>
  <si>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</si>
  <si>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</si>
  <si>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</si>
  <si>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</si>
  <si>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</si>
  <si>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</si>
  <si>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</si>
  <si>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</si>
  <si>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</si>
  <si>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</si>
  <si>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</si>
  <si>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</si>
  <si>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</si>
  <si>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</si>
  <si>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</si>
  <si>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</si>
  <si>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</si>
  <si>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</si>
  <si>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</si>
  <si>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</si>
  <si>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</si>
  <si>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</si>
  <si>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</si>
  <si>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</si>
  <si>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</si>
  <si>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</si>
  <si>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</si>
  <si>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</si>
  <si>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</si>
  <si>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</si>
  <si>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</si>
  <si>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</si>
  <si>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</si>
  <si>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</si>
  <si>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</si>
  <si>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</si>
  <si>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</si>
  <si>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</si>
  <si>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</si>
  <si>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</si>
  <si>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</si>
  <si>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</si>
  <si>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</si>
  <si>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</si>
  <si>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</si>
  <si>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</si>
  <si>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</si>
  <si>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</si>
  <si>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</si>
  <si>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</si>
  <si>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</si>
  <si>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</si>
  <si>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</si>
  <si>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</si>
  <si>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</si>
  <si>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</si>
  <si>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</si>
  <si>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</si>
  <si>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</si>
  <si>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</si>
  <si>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</si>
  <si>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</si>
  <si>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</si>
  <si>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</si>
  <si>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</si>
  <si>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</si>
  <si>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</si>
  <si>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</si>
  <si>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</si>
  <si>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</si>
  <si>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</si>
  <si>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</si>
  <si>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</si>
  <si>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</si>
  <si>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</si>
  <si>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</si>
  <si>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</si>
  <si>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</si>
  <si>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</si>
  <si>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</si>
  <si>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</si>
  <si>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</si>
  <si>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</si>
  <si>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</si>
  <si>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</si>
  <si>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</si>
  <si>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</si>
  <si>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</si>
  <si>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</si>
  <si>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</si>
  <si>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</si>
  <si>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</si>
  <si>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</si>
  <si>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</si>
  <si>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</si>
  <si>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</si>
  <si>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</si>
  <si>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</si>
  <si>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</si>
  <si>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</si>
  <si>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</si>
  <si>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</si>
  <si>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</si>
  <si>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</si>
  <si>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</si>
  <si>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</si>
  <si>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</si>
  <si>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</si>
  <si>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</si>
  <si>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</si>
  <si>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</si>
  <si>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</si>
  <si>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</si>
  <si>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</si>
  <si>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</si>
  <si>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</si>
  <si>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</si>
  <si>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</si>
  <si>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</si>
  <si>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</si>
  <si>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</si>
  <si>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</si>
  <si>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</si>
  <si>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</si>
  <si>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</si>
  <si>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</si>
  <si>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</si>
  <si>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</si>
  <si>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</si>
  <si>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</si>
  <si>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</si>
  <si>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</si>
  <si>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</si>
  <si>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</si>
  <si>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</si>
  <si>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</si>
  <si>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</si>
  <si>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</si>
  <si>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</si>
  <si>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</si>
  <si>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</si>
  <si>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</si>
  <si>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</si>
  <si>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</si>
  <si>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</si>
  <si>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</si>
  <si>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</si>
  <si>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</si>
  <si>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</si>
  <si>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</si>
  <si>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</si>
  <si>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</si>
  <si>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</si>
  <si>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</si>
  <si>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</si>
  <si>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</si>
  <si>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</si>
  <si>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</si>
  <si>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</si>
  <si>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</si>
  <si>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</si>
  <si>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</si>
  <si>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</si>
  <si>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</si>
  <si>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</si>
  <si>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</si>
  <si>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</si>
  <si>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</si>
  <si>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</si>
  <si>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</si>
  <si>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</si>
  <si>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</si>
  <si>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</si>
  <si>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</si>
  <si>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</si>
  <si>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</si>
  <si>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</si>
  <si>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</si>
  <si>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</si>
  <si>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</si>
  <si>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</si>
  <si>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</si>
  <si>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</si>
  <si>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</si>
  <si>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</si>
  <si>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</si>
  <si>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</si>
  <si>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</si>
  <si>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</si>
  <si>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</si>
  <si>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</si>
  <si>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</si>
  <si>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</si>
  <si>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</si>
  <si>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</si>
  <si>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</si>
  <si>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</si>
  <si>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</si>
  <si>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</si>
  <si>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</si>
  <si>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</si>
  <si>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</si>
  <si>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</si>
  <si>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</si>
  <si>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</si>
  <si>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</si>
  <si>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</si>
  <si>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</si>
  <si>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</si>
  <si>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</si>
  <si>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</si>
  <si>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</si>
  <si>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</si>
  <si>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</si>
  <si>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</si>
  <si>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</si>
  <si>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</si>
  <si>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</si>
  <si>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</si>
  <si>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</si>
  <si>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</si>
  <si>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</si>
  <si>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</si>
  <si>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</si>
  <si>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</si>
  <si>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</si>
  <si>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</si>
  <si>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</si>
  <si>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</si>
  <si>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</si>
  <si>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</si>
  <si>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</si>
  <si>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</si>
  <si>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</si>
  <si>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</si>
  <si>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</si>
  <si>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</si>
  <si>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</si>
  <si>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</si>
  <si>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</si>
  <si>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</si>
  <si>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</si>
  <si>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</si>
  <si>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</si>
  <si>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</si>
  <si>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</si>
  <si>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</si>
  <si>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</si>
  <si>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</si>
  <si>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</si>
  <si>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</si>
  <si>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</si>
  <si>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</si>
  <si>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</si>
  <si>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</si>
  <si>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</si>
  <si>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</si>
  <si>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</si>
  <si>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</si>
  <si>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</si>
  <si>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</si>
  <si>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</si>
  <si>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</si>
  <si>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</si>
  <si>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</si>
  <si>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</si>
  <si>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</si>
  <si>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</si>
  <si>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</si>
  <si>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</si>
  <si>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</si>
  <si>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</si>
  <si>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</si>
  <si>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</si>
  <si>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</si>
  <si>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</si>
  <si>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</si>
  <si>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</si>
  <si>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</si>
  <si>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</si>
  <si>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</si>
  <si>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</si>
  <si>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</si>
  <si>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</si>
  <si>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</si>
  <si>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</si>
  <si>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</si>
  <si>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</si>
  <si>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</si>
  <si>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</si>
  <si>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</si>
  <si>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</si>
  <si>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</si>
  <si>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</si>
  <si>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</si>
  <si>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</si>
  <si>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</si>
  <si>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</si>
  <si>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</si>
  <si>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</si>
  <si>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</si>
  <si>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</si>
  <si>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</si>
  <si>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</si>
  <si>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</si>
  <si>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</si>
  <si>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</si>
  <si>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</si>
  <si>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</si>
  <si>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</si>
  <si>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</si>
  <si>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</si>
  <si>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</si>
  <si>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</si>
  <si>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</si>
  <si>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</si>
  <si>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</si>
  <si>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</si>
  <si>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</si>
  <si>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</si>
  <si>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</si>
  <si>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</si>
  <si>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</si>
  <si>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</si>
  <si>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</si>
  <si>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</si>
  <si>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</si>
  <si>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</si>
  <si>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</si>
  <si>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</si>
  <si>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</si>
  <si>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</si>
  <si>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</si>
  <si>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</si>
  <si>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</si>
  <si>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</si>
  <si>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</si>
  <si>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</si>
  <si>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</si>
  <si>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</si>
  <si>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</si>
  <si>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</si>
  <si>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</si>
  <si>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</si>
  <si>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</si>
  <si>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</si>
  <si>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</si>
  <si>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</si>
  <si>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</si>
  <si>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</si>
  <si>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</si>
  <si>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</si>
  <si>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</si>
  <si>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</si>
  <si>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</si>
  <si>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</si>
  <si>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</si>
  <si>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</si>
  <si>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</si>
  <si>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</si>
  <si>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</si>
  <si>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</si>
  <si>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</si>
  <si>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</si>
  <si>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</si>
  <si>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</si>
  <si>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</si>
  <si>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</si>
  <si>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</si>
  <si>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</si>
  <si>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</si>
  <si>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</si>
  <si>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</si>
  <si>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</si>
  <si>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</si>
  <si>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</si>
  <si>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</si>
  <si>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</si>
  <si>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</si>
  <si>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</si>
  <si>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</si>
  <si>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</si>
  <si>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</si>
  <si>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</si>
  <si>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</si>
  <si>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</si>
  <si>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</si>
  <si>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</si>
  <si>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</si>
  <si>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</si>
  <si>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</si>
  <si>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</si>
  <si>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</si>
  <si>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</si>
  <si>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</si>
  <si>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</si>
  <si>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</si>
  <si>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</si>
  <si>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</si>
  <si>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</si>
  <si>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</si>
  <si>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</si>
  <si>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</si>
  <si>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</si>
  <si>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</si>
  <si>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</si>
  <si>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</si>
  <si>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</si>
  <si>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</si>
  <si>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</si>
  <si>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</si>
  <si>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</si>
  <si>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</si>
  <si>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</si>
  <si>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</si>
  <si>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</si>
  <si>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</si>
  <si>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</si>
  <si>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</si>
  <si>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</si>
  <si>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</si>
  <si>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</si>
  <si>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</si>
  <si>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</si>
  <si>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</si>
  <si>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</si>
  <si>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</si>
  <si>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</si>
  <si>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</si>
  <si>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</si>
  <si>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</si>
  <si>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</si>
  <si>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</si>
  <si>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</si>
  <si>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</si>
  <si>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</si>
  <si>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</si>
  <si>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</si>
  <si>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</si>
  <si>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</si>
  <si>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</si>
  <si>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</si>
  <si>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</si>
  <si>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</si>
  <si>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</si>
  <si>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</si>
  <si>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</si>
  <si>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</si>
  <si>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</si>
  <si>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</si>
  <si>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</si>
  <si>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</si>
  <si>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</si>
  <si>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</si>
  <si>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</si>
  <si>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</si>
  <si>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</si>
  <si>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</si>
  <si>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</si>
  <si>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</si>
  <si>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</si>
  <si>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</si>
  <si>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</si>
  <si>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</si>
  <si>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</si>
  <si>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</si>
  <si>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</si>
  <si>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</si>
  <si>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</si>
  <si>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</si>
  <si>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</si>
  <si>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</si>
  <si>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</si>
  <si>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</si>
  <si>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</si>
  <si>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</si>
  <si>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</si>
  <si>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</si>
  <si>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</si>
  <si>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</si>
  <si>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</si>
  <si>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</si>
  <si>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</si>
  <si>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</si>
  <si>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</si>
  <si>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</si>
  <si>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</si>
  <si>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</si>
  <si>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</si>
  <si>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</si>
  <si>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</si>
  <si>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</si>
  <si>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</si>
  <si>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</si>
  <si>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</si>
  <si>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</si>
  <si>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</si>
  <si>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</si>
  <si>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</si>
  <si>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</si>
  <si>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</si>
  <si>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</si>
  <si>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</si>
  <si>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</si>
  <si>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</si>
  <si>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</si>
  <si>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</si>
  <si>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</si>
  <si>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</si>
  <si>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</si>
  <si>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</si>
  <si>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</si>
  <si>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</si>
  <si>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</si>
  <si>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</si>
  <si>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</si>
  <si>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</si>
  <si>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</si>
  <si>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</si>
  <si>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</si>
  <si>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</si>
  <si>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</si>
  <si>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</si>
  <si>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</si>
  <si>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</si>
  <si>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</si>
  <si>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</si>
  <si>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</si>
  <si>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</si>
  <si>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</si>
  <si>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</si>
  <si>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</si>
  <si>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</si>
  <si>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</si>
  <si>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</si>
  <si>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</si>
  <si>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</si>
  <si>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</si>
  <si>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</si>
  <si>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</si>
  <si>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</si>
  <si>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</si>
  <si>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</si>
  <si>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</si>
  <si>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</si>
  <si>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</si>
  <si>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</si>
  <si>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</si>
  <si>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</si>
  <si>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</si>
  <si>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</si>
  <si>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</si>
  <si>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</si>
  <si>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</si>
  <si>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</si>
  <si>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</si>
  <si>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</si>
  <si>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</si>
  <si>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</si>
  <si>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</si>
  <si>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</si>
  <si>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</si>
  <si>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</si>
  <si>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</si>
  <si>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</si>
  <si>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</si>
  <si>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</si>
  <si>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</si>
  <si>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</si>
  <si>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</si>
  <si>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</si>
  <si>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</si>
  <si>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</si>
  <si>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</si>
  <si>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</si>
  <si>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</si>
  <si>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</si>
  <si>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</si>
  <si>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</si>
  <si>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</si>
  <si>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</si>
  <si>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</si>
  <si>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</si>
  <si>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</si>
  <si>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</si>
  <si>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</si>
  <si>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</si>
  <si>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</si>
  <si>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</si>
  <si>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</si>
  <si>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</si>
  <si>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</si>
  <si>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</si>
  <si>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</si>
  <si>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</si>
  <si>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</si>
  <si>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</si>
  <si>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</si>
  <si>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</si>
  <si>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</si>
  <si>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</si>
  <si>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</si>
  <si>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</si>
  <si>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</si>
  <si>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</si>
  <si>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</si>
  <si>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</si>
  <si>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</si>
  <si>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</si>
  <si>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</si>
  <si>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</si>
  <si>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</si>
  <si>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</si>
  <si>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</si>
  <si>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</si>
  <si>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</si>
  <si>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</si>
  <si>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</si>
  <si>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</si>
  <si>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</si>
  <si>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</si>
  <si>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</si>
  <si>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</si>
  <si>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</si>
  <si>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</si>
  <si>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</si>
  <si>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</si>
  <si>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</si>
  <si>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</si>
  <si>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</si>
  <si>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</si>
  <si>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</si>
  <si>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</si>
  <si>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</si>
  <si>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</si>
  <si>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</si>
  <si>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</si>
  <si>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</si>
  <si>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</si>
  <si>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</si>
  <si>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</si>
  <si>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</si>
  <si>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</si>
  <si>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</si>
  <si>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</si>
  <si>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</si>
  <si>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</si>
  <si>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</si>
  <si>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</si>
  <si>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</si>
  <si>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</si>
  <si>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</si>
  <si>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</si>
  <si>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</si>
  <si>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</si>
  <si>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</si>
  <si>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</si>
  <si>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</si>
  <si>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</si>
  <si>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</si>
  <si>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</si>
  <si>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</si>
  <si>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</si>
  <si>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</si>
  <si>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</si>
  <si>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</si>
  <si>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</si>
  <si>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</si>
  <si>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</si>
  <si>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</si>
  <si>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</si>
  <si>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</si>
  <si>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</si>
  <si>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</si>
  <si>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</si>
  <si>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</si>
  <si>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</si>
  <si>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</si>
  <si>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</si>
  <si>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</si>
  <si>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</si>
  <si>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</si>
  <si>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</si>
  <si>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</si>
  <si>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</si>
  <si>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</si>
  <si>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</si>
  <si>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</si>
  <si>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</si>
  <si>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</si>
  <si>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</si>
  <si>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</si>
  <si>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</si>
  <si>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</si>
  <si>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</si>
  <si>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</si>
  <si>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</si>
  <si>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</si>
  <si>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</si>
  <si>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</si>
  <si>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</si>
  <si>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</si>
  <si>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</si>
  <si>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</si>
  <si>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</si>
  <si>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</si>
  <si>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</si>
  <si>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</si>
  <si>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</si>
  <si>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</si>
  <si>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</si>
  <si>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</si>
  <si>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</si>
  <si>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</si>
  <si>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</si>
  <si>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</si>
  <si>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</si>
  <si>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</si>
  <si>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</si>
  <si>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</si>
  <si>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</si>
  <si>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</si>
  <si>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</si>
  <si>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</si>
  <si>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</si>
  <si>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</si>
  <si>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</si>
  <si>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</si>
  <si>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</si>
  <si>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</si>
  <si>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</si>
  <si>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</si>
  <si>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</si>
  <si>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</si>
  <si>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</si>
  <si>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</si>
  <si>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</si>
  <si>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</si>
  <si>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</si>
  <si>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</si>
  <si>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</si>
  <si>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</si>
  <si>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</si>
  <si>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</si>
  <si>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</si>
  <si>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</si>
  <si>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</si>
  <si>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</si>
  <si>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</si>
  <si>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</si>
  <si>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</si>
  <si>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</si>
  <si>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</si>
  <si>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</si>
  <si>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</si>
  <si>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</si>
  <si>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</si>
  <si>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</si>
  <si>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</si>
  <si>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</si>
  <si>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</si>
  <si>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</si>
  <si>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</si>
  <si>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</si>
  <si>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</si>
  <si>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</si>
  <si>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</si>
  <si>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</si>
  <si>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</si>
  <si>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</si>
  <si>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</si>
  <si>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</si>
  <si>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</si>
  <si>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</si>
  <si>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</si>
  <si>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</si>
  <si>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</si>
  <si>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</si>
  <si>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</si>
  <si>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</si>
  <si>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</si>
  <si>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</si>
  <si>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</si>
  <si>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</si>
  <si>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</si>
  <si>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</si>
  <si>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</si>
  <si>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</si>
  <si>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</si>
  <si>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</si>
  <si>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</si>
  <si>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</si>
  <si>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</si>
  <si>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</si>
  <si>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</si>
  <si>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</si>
  <si>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</si>
  <si>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</si>
  <si>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</si>
  <si>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</si>
  <si>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</si>
  <si>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</si>
  <si>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</si>
  <si>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</si>
  <si>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</si>
  <si>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</si>
  <si>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</si>
  <si>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</si>
  <si>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</si>
  <si>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</si>
  <si>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</si>
  <si>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</si>
  <si>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</si>
  <si>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</si>
  <si>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</si>
  <si>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</si>
  <si>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</si>
  <si>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</si>
  <si>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</si>
  <si>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</si>
  <si>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</si>
  <si>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</si>
  <si>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</si>
  <si>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</si>
  <si>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</si>
  <si>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</si>
  <si>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</si>
  <si>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</si>
  <si>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</si>
  <si>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</si>
  <si>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</si>
  <si>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</si>
  <si>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</si>
  <si>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</si>
  <si>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</si>
  <si>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</si>
  <si>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</si>
  <si>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</si>
  <si>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</si>
  <si>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</si>
  <si>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</si>
  <si>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</si>
  <si>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</si>
  <si>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</si>
  <si>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</si>
  <si>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</si>
  <si>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</si>
  <si>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</si>
  <si>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</si>
  <si>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</si>
  <si>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</si>
  <si>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</si>
  <si>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</si>
  <si>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</si>
  <si>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</si>
  <si>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</si>
  <si>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</si>
  <si>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</si>
  <si>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</si>
  <si>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</si>
  <si>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</si>
  <si>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</si>
  <si>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</si>
  <si>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</si>
  <si>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</si>
  <si>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</si>
  <si>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</si>
  <si>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</si>
  <si>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</si>
  <si>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</si>
  <si>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</si>
  <si>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</si>
  <si>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</si>
  <si>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</si>
  <si>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</si>
  <si>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</si>
  <si>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</si>
  <si>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</si>
  <si>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</si>
  <si>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</si>
  <si>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</si>
  <si>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</si>
  <si>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</si>
  <si>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</si>
  <si>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</si>
  <si>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</si>
  <si>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</si>
  <si>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</si>
  <si>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</si>
  <si>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</si>
  <si>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</si>
  <si>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</si>
  <si>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</si>
  <si>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</si>
  <si>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</si>
  <si>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</si>
  <si>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</si>
  <si>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</si>
  <si>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</si>
  <si>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</si>
  <si>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</si>
  <si>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</si>
  <si>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</si>
  <si>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</si>
  <si>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</si>
  <si>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</si>
  <si>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</si>
  <si>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</si>
  <si>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</si>
  <si>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</si>
  <si>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</si>
  <si>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</si>
  <si>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</si>
  <si>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</si>
  <si>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</si>
  <si>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</si>
  <si>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</si>
  <si>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</si>
  <si>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</si>
  <si>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</si>
  <si>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</si>
  <si>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</si>
  <si>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</si>
  <si>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</si>
  <si>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</si>
  <si>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</si>
  <si>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</si>
  <si>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</si>
  <si>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</si>
  <si>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</si>
  <si>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</si>
  <si>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</si>
  <si>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</si>
  <si>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</si>
  <si>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</si>
  <si>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</si>
  <si>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</si>
  <si>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</si>
  <si>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</si>
  <si>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</si>
  <si>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</si>
  <si>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</si>
  <si>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</si>
  <si>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</si>
  <si>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</si>
  <si>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</si>
  <si>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</si>
  <si>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</si>
  <si>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</si>
  <si>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</si>
  <si>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</si>
  <si>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</si>
  <si>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</si>
  <si>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</si>
  <si>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</si>
  <si>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</si>
  <si>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</si>
  <si>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</si>
  <si>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</si>
  <si>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</si>
  <si>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</si>
  <si>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</si>
  <si>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</si>
  <si>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</si>
  <si>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</si>
  <si>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</si>
  <si>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</si>
  <si>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</si>
  <si>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</si>
  <si>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</si>
  <si>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</si>
  <si>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</si>
  <si>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</si>
  <si>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</si>
  <si>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</si>
  <si>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</si>
  <si>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</si>
  <si>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</si>
  <si>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</si>
  <si>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</si>
  <si>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</si>
  <si>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</si>
  <si>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</si>
  <si>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</si>
  <si>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</si>
  <si>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</si>
  <si>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</si>
  <si>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</si>
  <si>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</si>
  <si>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</si>
  <si>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</si>
  <si>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</si>
  <si>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</si>
  <si>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</si>
  <si>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</si>
  <si>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</si>
  <si>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</si>
  <si>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</si>
  <si>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</si>
  <si>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</si>
  <si>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</si>
  <si>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</si>
  <si>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</si>
  <si>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</si>
  <si>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</si>
  <si>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</si>
  <si>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</si>
  <si>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</si>
  <si>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</si>
  <si>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</si>
  <si>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</si>
  <si>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</si>
  <si>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</si>
  <si>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</si>
  <si>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</si>
  <si>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</si>
  <si>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</si>
  <si>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</si>
  <si>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</si>
  <si>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</si>
  <si>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</si>
  <si>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</si>
  <si>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</si>
  <si>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</si>
  <si>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</si>
  <si>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</si>
  <si>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</si>
  <si>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</si>
  <si>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</si>
  <si>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</si>
  <si>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</si>
  <si>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</si>
  <si>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</si>
  <si>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</si>
  <si>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</si>
  <si>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</si>
  <si>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</si>
  <si>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</si>
  <si>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</si>
  <si>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</si>
  <si>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</si>
  <si>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</si>
  <si>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</si>
  <si>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</si>
  <si>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</si>
  <si>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</si>
  <si>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</si>
  <si>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</si>
  <si>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</si>
  <si>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</si>
  <si>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</si>
  <si>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</si>
  <si>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</si>
  <si>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</si>
  <si>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</si>
  <si>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</si>
  <si>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</si>
  <si>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</si>
  <si>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</si>
  <si>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</si>
  <si>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</si>
  <si>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</si>
  <si>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</si>
  <si>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</si>
  <si>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</si>
  <si>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</si>
  <si>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</si>
  <si>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</si>
  <si>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</si>
  <si>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</si>
  <si>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</si>
  <si>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</si>
  <si>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</si>
  <si>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</si>
  <si>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</si>
  <si>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</si>
  <si>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</si>
  <si>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</si>
  <si>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</si>
  <si>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</si>
  <si>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</si>
  <si>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</si>
  <si>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</si>
  <si>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</si>
  <si>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</si>
  <si>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</si>
  <si>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</si>
  <si>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</si>
  <si>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</si>
  <si>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</si>
  <si>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</si>
  <si>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</si>
  <si>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</si>
  <si>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</si>
  <si>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</si>
  <si>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</si>
  <si>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</si>
  <si>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</si>
  <si>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</si>
  <si>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</si>
  <si>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</si>
  <si>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</si>
  <si>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</si>
  <si>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</si>
  <si>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</si>
  <si>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</si>
  <si>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</si>
  <si>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</si>
  <si>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</si>
  <si>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</si>
  <si>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</si>
  <si>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</si>
  <si>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</si>
  <si>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</si>
  <si>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</si>
  <si>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</si>
  <si>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</si>
  <si>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</si>
  <si>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</si>
  <si>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</si>
  <si>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</si>
  <si>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</si>
  <si>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</si>
  <si>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</si>
  <si>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</si>
  <si>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</si>
  <si>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</si>
  <si>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</si>
  <si>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</si>
  <si>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</si>
  <si>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</si>
  <si>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</si>
  <si>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</si>
  <si>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</si>
  <si>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</si>
  <si>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</si>
  <si>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</si>
  <si>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</si>
  <si>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</si>
  <si>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</si>
  <si>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</si>
  <si>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</si>
  <si>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</si>
  <si>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</si>
  <si>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</si>
  <si>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</si>
  <si>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</si>
  <si>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</si>
  <si>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</si>
  <si>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</si>
  <si>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</si>
  <si>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</si>
  <si>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</si>
  <si>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</si>
  <si>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</si>
  <si>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</si>
  <si>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</si>
  <si>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</si>
  <si>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</si>
  <si>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</si>
  <si>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</si>
  <si>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</si>
  <si>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</si>
  <si>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</si>
  <si>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</si>
  <si>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</si>
  <si>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</si>
  <si>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</si>
  <si>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</si>
  <si>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</si>
  <si>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</si>
  <si>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</si>
  <si>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</si>
  <si>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</si>
  <si>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</si>
  <si>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</si>
  <si>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</si>
  <si>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</si>
  <si>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</si>
  <si>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</si>
  <si>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</si>
  <si>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</si>
  <si>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</si>
  <si>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</si>
  <si>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</si>
  <si>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</si>
  <si>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</si>
  <si>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</si>
  <si>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</si>
  <si>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</si>
  <si>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</si>
  <si>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</si>
  <si>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</si>
  <si>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</si>
  <si>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</si>
  <si>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</si>
  <si>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</si>
  <si>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</si>
  <si>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</si>
  <si>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</si>
  <si>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</si>
  <si>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</si>
  <si>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</si>
  <si>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</si>
  <si>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</si>
  <si>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</si>
  <si>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</si>
  <si>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</si>
  <si>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</si>
  <si>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</si>
  <si>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</si>
  <si>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</si>
  <si>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</si>
  <si>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</si>
  <si>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</si>
  <si>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</si>
  <si>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</si>
  <si>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</si>
  <si>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</si>
  <si>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</si>
  <si>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</si>
  <si>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</si>
  <si>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</si>
  <si>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</si>
  <si>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</si>
  <si>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</si>
  <si>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</si>
  <si>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</si>
  <si>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</si>
  <si>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</si>
  <si>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</si>
  <si>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</si>
  <si>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</si>
  <si>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</si>
  <si>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</si>
  <si>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</si>
  <si>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</si>
  <si>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</si>
  <si>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</si>
  <si>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</si>
  <si>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</si>
  <si>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</si>
  <si>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</si>
  <si>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</si>
  <si>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</si>
  <si>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</si>
  <si>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</si>
  <si>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</si>
  <si>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</si>
  <si>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</si>
  <si>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</si>
  <si>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</si>
  <si>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</si>
  <si>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</si>
  <si>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</si>
  <si>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</si>
  <si>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</si>
  <si>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</si>
  <si>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</si>
  <si>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</si>
  <si>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</si>
  <si>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</si>
  <si>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</si>
  <si>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</si>
  <si>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</si>
  <si>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</si>
  <si>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</si>
  <si>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</si>
  <si>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</si>
  <si>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</si>
  <si>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</si>
  <si>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</si>
  <si>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</si>
  <si>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</si>
  <si>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</si>
  <si>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</si>
  <si>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</si>
  <si>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</si>
  <si>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</si>
  <si>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</si>
  <si>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</si>
  <si>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</si>
  <si>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</si>
  <si>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</si>
  <si>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</si>
  <si>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</si>
  <si>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</si>
  <si>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</si>
  <si>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</si>
  <si>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</si>
  <si>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</si>
  <si>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</si>
  <si>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</si>
  <si>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</si>
  <si>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</si>
  <si>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</si>
  <si>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</si>
  <si>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</si>
  <si>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</si>
  <si>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</si>
  <si>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</si>
  <si>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</si>
  <si>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</si>
  <si>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</si>
  <si>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</si>
  <si>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</si>
  <si>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</si>
  <si>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</si>
  <si>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</si>
  <si>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</si>
  <si>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</si>
  <si>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</si>
  <si>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</si>
  <si>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</si>
  <si>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</si>
  <si>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</si>
  <si>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</si>
  <si>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</si>
  <si>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</si>
  <si>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</si>
  <si>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</si>
  <si>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</si>
  <si>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</si>
  <si>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</si>
  <si>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</si>
  <si>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</si>
  <si>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</si>
  <si>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</si>
  <si>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</si>
  <si>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</si>
  <si>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</si>
  <si>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</si>
  <si>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</si>
  <si>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</si>
  <si>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</si>
  <si>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</si>
  <si>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</si>
  <si>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</si>
  <si>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</si>
  <si>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</si>
  <si>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</si>
  <si>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</si>
  <si>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</si>
  <si>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</si>
  <si>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</si>
  <si>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</si>
  <si>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</si>
  <si>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</si>
  <si>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</si>
  <si>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</si>
  <si>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</si>
  <si>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</si>
  <si>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</si>
  <si>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</si>
  <si>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</si>
  <si>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</si>
  <si>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</si>
  <si>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</si>
  <si>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</si>
  <si>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</si>
  <si>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</si>
  <si>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</si>
  <si>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</si>
  <si>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</si>
  <si>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</si>
  <si>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</si>
  <si>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</si>
  <si>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</si>
  <si>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</si>
  <si>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</si>
  <si>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</si>
  <si>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</si>
  <si>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</si>
  <si>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</si>
  <si>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</si>
  <si>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</si>
  <si>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</si>
  <si>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</si>
  <si>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</si>
  <si>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</si>
  <si>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</si>
  <si>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</si>
  <si>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</si>
  <si>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</si>
  <si>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</si>
  <si>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</si>
  <si>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</si>
  <si>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</si>
  <si>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</si>
  <si>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</si>
  <si>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</si>
  <si>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</si>
  <si>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</si>
  <si>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</si>
  <si>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</si>
  <si>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</si>
  <si>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</si>
  <si>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</si>
  <si>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</si>
  <si>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</si>
  <si>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</si>
  <si>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</si>
  <si>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</si>
  <si>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</si>
  <si>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</si>
  <si>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</si>
  <si>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</si>
  <si>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</si>
  <si>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</si>
  <si>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</si>
  <si>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</si>
  <si>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</si>
  <si>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</si>
  <si>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</si>
  <si>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</si>
  <si>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</si>
  <si>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</si>
  <si>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</si>
  <si>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</si>
  <si>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</si>
  <si>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</si>
  <si>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</si>
  <si>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</si>
  <si>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</si>
  <si>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</si>
  <si>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</si>
  <si>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</si>
  <si>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</si>
  <si>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</si>
  <si>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</si>
  <si>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</si>
  <si>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</si>
  <si>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</si>
  <si>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</si>
  <si>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</si>
  <si>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</si>
  <si>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</si>
  <si>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</si>
  <si>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</si>
  <si>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</si>
  <si>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</si>
  <si>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</si>
  <si>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</si>
  <si>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</si>
  <si>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</si>
  <si>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</si>
  <si>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</si>
  <si>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</si>
  <si>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</si>
  <si>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</si>
  <si>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</si>
  <si>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</si>
  <si>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</si>
  <si>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</si>
  <si>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</si>
  <si>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</si>
  <si>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</si>
  <si>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</si>
  <si>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</si>
  <si>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</si>
  <si>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</si>
  <si>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</si>
  <si>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</si>
  <si>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</si>
  <si>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</si>
  <si>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</si>
  <si>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</si>
  <si>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</si>
  <si>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</si>
  <si>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</si>
  <si>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</si>
  <si>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</si>
  <si>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</si>
  <si>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</si>
  <si>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</si>
  <si>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</si>
  <si>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</si>
  <si>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</si>
  <si>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</si>
  <si>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</si>
  <si>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</si>
  <si>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</si>
  <si>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</si>
  <si>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</si>
  <si>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</si>
  <si>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</si>
  <si>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</si>
  <si>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</si>
  <si>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</si>
  <si>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</si>
  <si>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</si>
  <si>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</si>
  <si>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</si>
  <si>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</si>
  <si>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</si>
  <si>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</si>
  <si>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</si>
  <si>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</si>
  <si>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</si>
  <si>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</si>
  <si>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</si>
  <si>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</si>
  <si>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</si>
  <si>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</si>
  <si>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</si>
  <si>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</si>
  <si>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</si>
  <si>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</si>
  <si>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</si>
  <si>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</si>
  <si>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</si>
  <si>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</si>
  <si>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</si>
  <si>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</si>
  <si>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</si>
  <si>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</si>
  <si>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</si>
  <si>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</si>
  <si>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</si>
  <si>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</si>
  <si>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</si>
  <si>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</si>
  <si>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</si>
  <si>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</si>
  <si>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</si>
  <si>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</si>
  <si>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</si>
  <si>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</si>
  <si>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</si>
  <si>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</si>
  <si>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</si>
  <si>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</si>
  <si>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</si>
  <si>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</si>
  <si>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</si>
  <si>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</si>
  <si>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</si>
  <si>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</si>
  <si>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</si>
  <si>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</si>
  <si>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</si>
  <si>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</si>
  <si>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</si>
  <si>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</si>
  <si>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</si>
  <si>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</si>
  <si>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</si>
  <si>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</si>
  <si>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</si>
  <si>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</si>
  <si>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</si>
  <si>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</si>
  <si>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</si>
  <si>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</si>
  <si>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</si>
  <si>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</si>
  <si>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</si>
  <si>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</si>
  <si>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</si>
  <si>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</si>
  <si>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</si>
  <si>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</si>
  <si>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</si>
  <si>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</si>
  <si>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</si>
  <si>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</si>
  <si>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</si>
  <si>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</si>
  <si>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</si>
  <si>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</si>
  <si>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</si>
  <si>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</si>
  <si>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</si>
  <si>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</si>
  <si>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</si>
  <si>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</si>
  <si>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</si>
  <si>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</si>
  <si>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</si>
  <si>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</si>
  <si>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</si>
  <si>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</si>
  <si>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</si>
  <si>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</si>
  <si>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</si>
  <si>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</si>
  <si>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</si>
  <si>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</si>
  <si>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</si>
  <si>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</si>
  <si>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</si>
  <si>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</si>
  <si>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</si>
  <si>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</si>
  <si>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</si>
  <si>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</si>
  <si>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</si>
  <si>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</si>
  <si>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</si>
  <si>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</si>
  <si>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</si>
  <si>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</si>
  <si>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</si>
  <si>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</si>
  <si>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</si>
  <si>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</si>
  <si>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</si>
  <si>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</si>
  <si>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</si>
  <si>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</si>
  <si>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</si>
  <si>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</si>
  <si>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</si>
  <si>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</si>
  <si>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</si>
  <si>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</si>
  <si>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</si>
  <si>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</si>
  <si>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</si>
  <si>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</si>
  <si>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</si>
  <si>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</si>
  <si>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</si>
  <si>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</si>
  <si>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</si>
  <si>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</si>
  <si>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</si>
  <si>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</si>
  <si>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</si>
  <si>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</si>
  <si>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</si>
  <si>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</si>
  <si>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</si>
  <si>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</si>
  <si>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</si>
  <si>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</si>
  <si>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</si>
  <si>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</si>
  <si>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</si>
  <si>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</si>
  <si>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</si>
  <si>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</si>
  <si>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</si>
  <si>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</si>
  <si>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</si>
  <si>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</si>
  <si>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</si>
  <si>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</si>
  <si>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</si>
  <si>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</si>
  <si>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</si>
  <si>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</si>
  <si>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</si>
  <si>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</si>
  <si>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</si>
  <si>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</si>
  <si>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</si>
  <si>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</si>
  <si>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</si>
  <si>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</si>
  <si>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</si>
  <si>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</si>
  <si>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</si>
  <si>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</si>
  <si>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</si>
  <si>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</si>
  <si>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</si>
  <si>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</si>
  <si>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</si>
  <si>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</si>
  <si>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</si>
  <si>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</si>
  <si>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</si>
  <si>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</si>
  <si>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</si>
  <si>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</si>
  <si>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</si>
  <si>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</si>
  <si>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</si>
  <si>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</si>
  <si>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</si>
  <si>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</si>
  <si>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</si>
  <si>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</si>
  <si>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</si>
  <si>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</si>
  <si>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</si>
  <si>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</si>
  <si>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</si>
  <si>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</si>
  <si>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</si>
  <si>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</si>
  <si>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</si>
  <si>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</si>
  <si>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</si>
  <si>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</si>
  <si>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</si>
  <si>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</si>
  <si>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</si>
  <si>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</si>
  <si>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</si>
  <si>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</si>
  <si>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</si>
  <si>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</si>
  <si>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</si>
  <si>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</si>
  <si>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</si>
  <si>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</si>
  <si>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</si>
  <si>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</si>
  <si>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</si>
  <si>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</si>
  <si>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</si>
  <si>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</si>
  <si>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</si>
  <si>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</si>
  <si>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</si>
  <si>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</si>
  <si>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</si>
  <si>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</si>
  <si>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</si>
  <si>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</si>
  <si>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</si>
  <si>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</si>
  <si>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</si>
  <si>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</si>
  <si>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</si>
  <si>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</si>
  <si>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</si>
  <si>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</si>
  <si>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</si>
  <si>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</si>
  <si>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</si>
  <si>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</si>
  <si>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</si>
  <si>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</si>
  <si>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</si>
  <si>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</si>
  <si>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</si>
  <si>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</si>
  <si>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</si>
  <si>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</si>
  <si>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</si>
  <si>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</si>
  <si>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</si>
  <si>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</si>
  <si>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</si>
  <si>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</si>
  <si>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</si>
  <si>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</si>
  <si>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</si>
  <si>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</si>
  <si>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</si>
  <si>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</si>
  <si>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</si>
  <si>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</si>
  <si>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</si>
  <si>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</si>
  <si>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</si>
  <si>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</si>
  <si>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</si>
  <si>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</si>
  <si>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</si>
  <si>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</si>
  <si>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</si>
  <si>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</si>
  <si>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</si>
  <si>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</si>
  <si>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</si>
  <si>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</si>
  <si>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</si>
  <si>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</si>
  <si>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</si>
  <si>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</si>
  <si>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</si>
  <si>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</si>
  <si>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</si>
  <si>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</si>
  <si>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</si>
  <si>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</si>
  <si>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</si>
  <si>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</si>
  <si>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</si>
  <si>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</si>
  <si>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</si>
  <si>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</si>
  <si>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</si>
  <si>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</si>
  <si>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</si>
  <si>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</si>
  <si>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</si>
  <si>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</si>
  <si>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</si>
  <si>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</si>
  <si>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</si>
  <si>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</si>
  <si>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</si>
  <si>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</si>
  <si>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</si>
  <si>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</si>
  <si>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</si>
  <si>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</si>
  <si>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</si>
  <si>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</si>
  <si>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</si>
  <si>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</si>
  <si>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</si>
  <si>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</si>
  <si>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</si>
  <si>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</si>
  <si>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</si>
  <si>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</si>
  <si>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</si>
  <si>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</si>
  <si>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</si>
  <si>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</si>
  <si>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</si>
  <si>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</si>
  <si>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</si>
  <si>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</si>
  <si>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</si>
  <si>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</si>
  <si>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</si>
  <si>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</si>
  <si>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</si>
  <si>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</si>
  <si>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</si>
  <si>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</si>
  <si>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</si>
  <si>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</si>
  <si>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</si>
  <si>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</si>
  <si>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</si>
  <si>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</si>
  <si>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</si>
  <si>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</si>
  <si>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</si>
  <si>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</si>
  <si>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</si>
  <si>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</si>
  <si>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</si>
  <si>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</si>
  <si>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</si>
  <si>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</si>
  <si>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</si>
  <si>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</si>
  <si>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</si>
  <si>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</si>
  <si>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</si>
  <si>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</si>
  <si>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</si>
  <si>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</si>
  <si>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</si>
  <si>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</si>
  <si>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</si>
  <si>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</si>
  <si>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</si>
  <si>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</si>
  <si>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</si>
  <si>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</si>
  <si>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</si>
  <si>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</si>
  <si>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</si>
  <si>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</si>
  <si>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</si>
  <si>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</si>
  <si>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</si>
  <si>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</si>
  <si>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</si>
  <si>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</si>
  <si>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</si>
  <si>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</si>
  <si>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</si>
  <si>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</si>
  <si>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</si>
  <si>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</si>
  <si>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</si>
  <si>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</si>
  <si>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</si>
  <si>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</si>
  <si>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</si>
  <si>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</si>
  <si>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</si>
  <si>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</si>
  <si>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</si>
  <si>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</si>
  <si>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</si>
  <si>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</si>
  <si>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</si>
  <si>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</si>
  <si>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</si>
  <si>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</si>
  <si>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</si>
  <si>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</si>
  <si>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</si>
  <si>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</si>
  <si>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</si>
  <si>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</si>
  <si>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</si>
  <si>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</si>
  <si>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</si>
  <si>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</si>
  <si>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</si>
  <si>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</si>
  <si>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</si>
  <si>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</si>
  <si>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</si>
  <si>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</si>
  <si>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</si>
  <si>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</si>
  <si>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</si>
  <si>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</si>
  <si>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</si>
  <si>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</si>
  <si>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</si>
  <si>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</si>
  <si>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</si>
  <si>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</si>
  <si>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</si>
  <si>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</si>
  <si>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</si>
  <si>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</si>
  <si>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</si>
  <si>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</si>
  <si>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</si>
  <si>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</si>
  <si>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</si>
  <si>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</si>
  <si>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</si>
  <si>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</si>
  <si>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</si>
  <si>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</si>
  <si>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</si>
  <si>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</si>
  <si>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</si>
  <si>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</si>
  <si>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</si>
  <si>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</si>
  <si>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</si>
  <si>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</si>
  <si>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</si>
  <si>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</si>
  <si>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</si>
  <si>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</si>
  <si>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</si>
  <si>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</si>
  <si>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</si>
  <si>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</si>
  <si>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</si>
  <si>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</si>
  <si>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</si>
  <si>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</si>
  <si>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</si>
  <si>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</si>
  <si>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</si>
  <si>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</si>
  <si>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</si>
  <si>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</si>
  <si>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</si>
  <si>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</si>
  <si>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</si>
  <si>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</si>
  <si>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</si>
  <si>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</si>
  <si>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</si>
  <si>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</si>
  <si>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</si>
  <si>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</si>
  <si>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</si>
  <si>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</si>
  <si>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</si>
  <si>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</si>
  <si>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</si>
  <si>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</si>
  <si>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</si>
  <si>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</si>
  <si>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</si>
  <si>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</si>
  <si>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</si>
  <si>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</si>
  <si>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</si>
  <si>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</si>
  <si>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</si>
  <si>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</si>
  <si>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</si>
  <si>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</si>
  <si>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</si>
  <si>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</si>
  <si>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</si>
  <si>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</si>
  <si>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</si>
  <si>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</si>
  <si>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</si>
  <si>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</si>
  <si>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</si>
  <si>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</si>
  <si>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</si>
  <si>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</si>
  <si>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</si>
  <si>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</si>
  <si>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</si>
  <si>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</si>
  <si>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</si>
  <si>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</si>
  <si>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</si>
  <si>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</si>
  <si>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</si>
  <si>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</si>
  <si>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</si>
  <si>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</si>
  <si>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</si>
  <si>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</si>
  <si>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</si>
  <si>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</si>
  <si>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</si>
  <si>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</si>
  <si>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</si>
  <si>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</si>
  <si>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</si>
  <si>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</si>
  <si>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</si>
  <si>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</si>
  <si>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</si>
  <si>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</si>
  <si>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</si>
  <si>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</si>
  <si>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</si>
  <si>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</si>
  <si>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</si>
  <si>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</si>
  <si>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</si>
  <si>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</si>
  <si>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</si>
  <si>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</si>
  <si>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</si>
  <si>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</si>
  <si>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</si>
  <si>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</si>
  <si>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</si>
  <si>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</si>
  <si>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</si>
  <si>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</si>
  <si>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</si>
  <si>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</si>
  <si>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</si>
  <si>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</si>
  <si>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</si>
  <si>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</si>
  <si>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</si>
  <si>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</si>
  <si>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</si>
  <si>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</si>
  <si>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</si>
  <si>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</si>
  <si>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</si>
  <si>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</si>
  <si>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</si>
  <si>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</si>
  <si>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</si>
  <si>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</si>
  <si>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</si>
  <si>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</si>
  <si>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</si>
  <si>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</si>
  <si>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</si>
  <si>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</si>
  <si>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</si>
  <si>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</si>
  <si>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</si>
  <si>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</si>
  <si>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</si>
  <si>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</si>
  <si>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</si>
  <si>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</si>
  <si>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</si>
  <si>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</si>
  <si>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</si>
  <si>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</si>
  <si>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</si>
  <si>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</si>
  <si>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</si>
  <si>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</si>
  <si>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</si>
  <si>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</si>
  <si>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</si>
  <si>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</si>
  <si>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</si>
  <si>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</si>
  <si>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</si>
  <si>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</si>
  <si>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</si>
  <si>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</si>
  <si>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</si>
  <si>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</si>
  <si>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</si>
  <si>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</si>
  <si>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</si>
  <si>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</si>
  <si>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</si>
  <si>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</si>
  <si>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</si>
  <si>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</si>
  <si>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</si>
  <si>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</si>
  <si>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</si>
  <si>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</si>
  <si>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</si>
  <si>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</si>
  <si>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</si>
  <si>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</si>
  <si>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</si>
  <si>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</si>
  <si>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</si>
  <si>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</si>
  <si>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</si>
  <si>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</si>
  <si>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</si>
  <si>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</si>
  <si>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</si>
  <si>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</si>
  <si>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</si>
  <si>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</si>
  <si>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</si>
  <si>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</si>
  <si>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</si>
  <si>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</si>
  <si>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</si>
  <si>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</si>
  <si>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</si>
  <si>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</si>
  <si>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</si>
  <si>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</si>
  <si>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</si>
  <si>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</si>
  <si>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</si>
  <si>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</si>
  <si>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</si>
  <si>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</si>
  <si>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</si>
  <si>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</si>
  <si>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</si>
  <si>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</si>
  <si>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</si>
  <si>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</si>
  <si>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</si>
  <si>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</si>
  <si>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</si>
  <si>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</si>
  <si>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</si>
  <si>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</si>
  <si>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</si>
  <si>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</si>
  <si>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</si>
  <si>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</si>
  <si>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</si>
  <si>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</si>
  <si>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</si>
  <si>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</si>
  <si>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</si>
  <si>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</si>
  <si>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</si>
  <si>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</si>
  <si>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</si>
  <si>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</si>
  <si>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</si>
  <si>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</si>
  <si>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</si>
  <si>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</si>
  <si>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</si>
  <si>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</si>
  <si>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</si>
  <si>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</si>
  <si>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</si>
  <si>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</si>
  <si>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</si>
  <si>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</si>
  <si>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</si>
  <si>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</si>
  <si>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</si>
  <si>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</si>
  <si>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</si>
  <si>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</si>
  <si>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</si>
  <si>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</si>
  <si>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</si>
  <si>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</si>
  <si>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</si>
  <si>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</si>
  <si>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</si>
  <si>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</si>
  <si>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</si>
  <si>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</si>
  <si>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</si>
  <si>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</si>
  <si>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</si>
  <si>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</si>
  <si>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</si>
  <si>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</si>
  <si>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</si>
  <si>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</si>
  <si>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</si>
  <si>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</si>
  <si>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</si>
  <si>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</si>
  <si>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</si>
  <si>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</si>
  <si>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</si>
  <si>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</si>
  <si>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</si>
  <si>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</si>
  <si>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</si>
  <si>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</si>
  <si>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</si>
  <si>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</si>
  <si>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</si>
  <si>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</si>
  <si>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</si>
  <si>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</si>
  <si>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</si>
  <si>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</si>
  <si>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</si>
  <si>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</si>
  <si>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</si>
  <si>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</si>
  <si>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</si>
  <si>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</si>
  <si>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</si>
  <si>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</si>
  <si>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</si>
  <si>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</si>
  <si>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</si>
  <si>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</si>
  <si>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</si>
  <si>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</si>
  <si>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</si>
  <si>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</si>
  <si>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</si>
  <si>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</si>
  <si>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</si>
  <si>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</si>
  <si>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</si>
  <si>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</si>
  <si>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</si>
  <si>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</si>
  <si>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</si>
  <si>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</si>
  <si>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</si>
  <si>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</si>
  <si>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</si>
  <si>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</si>
  <si>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</si>
  <si>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</si>
  <si>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</si>
  <si>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</si>
  <si>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</si>
  <si>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</si>
  <si>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</si>
  <si>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</si>
  <si>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</si>
  <si>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</si>
  <si>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</si>
  <si>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</si>
  <si>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</si>
  <si>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</si>
  <si>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</si>
  <si>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</si>
  <si>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</si>
  <si>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</si>
  <si>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</si>
  <si>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</si>
  <si>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</si>
  <si>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</si>
  <si>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</si>
  <si>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</si>
  <si>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</si>
  <si>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</si>
  <si>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</si>
  <si>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</si>
  <si>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</si>
  <si>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</si>
  <si>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</si>
  <si>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</si>
  <si>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</si>
  <si>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</si>
  <si>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</si>
  <si>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</si>
  <si>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</si>
  <si>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</si>
  <si>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</si>
  <si>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</si>
  <si>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</si>
  <si>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</si>
  <si>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</si>
  <si>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</si>
  <si>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</si>
  <si>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</si>
  <si>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</si>
  <si>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</si>
  <si>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</si>
  <si>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</si>
  <si>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</si>
  <si>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</si>
  <si>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</si>
  <si>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</si>
  <si>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</si>
  <si>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</si>
  <si>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</si>
  <si>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</si>
  <si>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</si>
  <si>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</si>
  <si>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</si>
  <si>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</si>
  <si>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</si>
  <si>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</si>
  <si>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</si>
  <si>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</si>
  <si>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</si>
  <si>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</si>
  <si>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</si>
  <si>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</si>
  <si>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</si>
  <si>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</si>
  <si>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</si>
  <si>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</si>
  <si>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</si>
  <si>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</si>
  <si>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</si>
  <si>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</si>
  <si>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</si>
  <si>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</si>
  <si>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</si>
  <si>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</si>
  <si>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</si>
  <si>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</si>
  <si>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</si>
  <si>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</si>
  <si>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</si>
  <si>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</si>
  <si>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</si>
  <si>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</si>
  <si>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</si>
  <si>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</si>
  <si>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</si>
  <si>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</si>
  <si>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</si>
  <si>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</si>
  <si>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</si>
  <si>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</si>
  <si>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</si>
  <si>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</si>
  <si>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</si>
  <si>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</si>
  <si>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</si>
  <si>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</si>
  <si>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</si>
  <si>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</si>
  <si>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</si>
  <si>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</si>
  <si>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</si>
  <si>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</si>
  <si>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</si>
  <si>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</si>
  <si>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</si>
  <si>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</si>
  <si>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</si>
  <si>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</si>
  <si>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</si>
  <si>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</si>
  <si>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</si>
  <si>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</si>
  <si>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</si>
  <si>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</si>
  <si>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</si>
  <si>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</si>
  <si>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</si>
  <si>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</si>
  <si>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</si>
  <si>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</si>
  <si>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</si>
  <si>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</si>
  <si>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</si>
  <si>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</si>
  <si>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</si>
  <si>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</si>
  <si>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</si>
  <si>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</si>
  <si>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</si>
  <si>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</si>
  <si>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</si>
  <si>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</si>
  <si>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</si>
  <si>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</si>
  <si>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</si>
  <si>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</si>
  <si>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</si>
  <si>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</si>
  <si>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</si>
  <si>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</si>
  <si>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</si>
  <si>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</si>
  <si>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</si>
  <si>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</si>
  <si>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</si>
  <si>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</si>
  <si>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</si>
  <si>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</si>
  <si>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</si>
  <si>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</si>
  <si>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</si>
  <si>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</si>
  <si>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</si>
  <si>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</si>
  <si>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</si>
  <si>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</si>
  <si>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</si>
  <si>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</si>
  <si>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</si>
  <si>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</si>
  <si>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</si>
  <si>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</si>
  <si>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</si>
  <si>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</si>
  <si>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</si>
  <si>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</si>
  <si>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</si>
  <si>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</si>
  <si>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</si>
  <si>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</si>
  <si>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</si>
  <si>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</si>
  <si>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</si>
  <si>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</si>
  <si>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</si>
  <si>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</si>
  <si>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</si>
  <si>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</si>
  <si>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</si>
  <si>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</si>
  <si>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</si>
  <si>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</si>
  <si>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</si>
  <si>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</si>
  <si>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</si>
  <si>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</si>
  <si>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</si>
  <si>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</si>
  <si>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</si>
  <si>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</si>
  <si>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</si>
  <si>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</si>
  <si>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</si>
  <si>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</si>
  <si>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</si>
  <si>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</si>
  <si>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</si>
  <si>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</si>
  <si>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</si>
  <si>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</si>
  <si>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</si>
  <si>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</si>
  <si>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</si>
  <si>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</si>
  <si>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</si>
  <si>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</si>
  <si>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</si>
  <si>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</si>
  <si>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</si>
  <si>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</si>
  <si>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</si>
  <si>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</si>
  <si>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</si>
  <si>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</si>
  <si>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</si>
  <si>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</si>
  <si>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</si>
  <si>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</si>
  <si>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</si>
  <si>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</si>
  <si>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</si>
  <si>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</si>
  <si>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</si>
  <si>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</si>
  <si>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</si>
  <si>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</si>
  <si>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</si>
  <si>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</si>
  <si>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</si>
  <si>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</si>
  <si>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</si>
  <si>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</si>
  <si>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</si>
  <si>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</si>
  <si>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</si>
  <si>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</si>
  <si>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</si>
  <si>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</si>
  <si>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</si>
  <si>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</si>
  <si>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</si>
  <si>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</si>
  <si>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</si>
  <si>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</si>
  <si>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</si>
  <si>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</si>
  <si>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</si>
  <si>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</si>
  <si>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</si>
  <si>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</si>
  <si>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</si>
  <si>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</si>
  <si>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</si>
  <si>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</si>
  <si>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</si>
  <si>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</si>
  <si>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</si>
  <si>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</si>
  <si>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</si>
  <si>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</si>
  <si>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</si>
  <si>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</si>
  <si>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</si>
  <si>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</si>
  <si>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</si>
  <si>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</si>
  <si>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</si>
  <si>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</si>
  <si>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</si>
  <si>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</si>
  <si>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</si>
  <si>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</si>
  <si>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</si>
  <si>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</si>
  <si>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</si>
  <si>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</si>
  <si>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</si>
  <si>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</si>
  <si>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</si>
  <si>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</si>
  <si>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</si>
  <si>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</si>
  <si>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</si>
  <si>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</si>
  <si>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</si>
  <si>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</si>
  <si>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</si>
  <si>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</si>
  <si>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</si>
  <si>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</si>
  <si>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</si>
  <si>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</si>
  <si>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</si>
  <si>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</si>
  <si>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</si>
  <si>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</si>
  <si>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</si>
  <si>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</si>
  <si>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</si>
  <si>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</si>
  <si>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</si>
  <si>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</si>
  <si>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</si>
  <si>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</si>
  <si>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</si>
  <si>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</si>
  <si>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</si>
  <si>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</si>
  <si>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</si>
  <si>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</si>
  <si>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</si>
  <si>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</si>
  <si>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</si>
  <si>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</si>
  <si>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</si>
  <si>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</si>
  <si>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</si>
  <si>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</si>
  <si>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</si>
  <si>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</si>
  <si>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</si>
  <si>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</si>
  <si>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</si>
  <si>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</si>
  <si>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</si>
  <si>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</si>
  <si>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</si>
  <si>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</si>
  <si>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</si>
  <si>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</si>
  <si>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</si>
  <si>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</si>
  <si>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</si>
  <si>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</si>
  <si>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</si>
  <si>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</si>
  <si>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</si>
  <si>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</si>
  <si>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</si>
  <si>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</si>
  <si>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</si>
  <si>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</si>
  <si>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</si>
  <si>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</si>
  <si>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</si>
  <si>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</si>
  <si>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</si>
  <si>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</si>
  <si>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</si>
  <si>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</si>
  <si>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</si>
  <si>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</si>
  <si>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</si>
  <si>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</si>
  <si>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</si>
  <si>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</si>
  <si>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</si>
  <si>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</si>
  <si>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</si>
  <si>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</si>
  <si>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</si>
  <si>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</si>
  <si>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</si>
  <si>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</si>
  <si>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</si>
  <si>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</si>
  <si>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</si>
  <si>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</si>
  <si>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</si>
  <si>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</si>
  <si>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</si>
  <si>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</si>
  <si>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</si>
  <si>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</si>
  <si>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</si>
  <si>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</si>
  <si>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</si>
  <si>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</si>
  <si>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</si>
  <si>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</si>
  <si>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</si>
  <si>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</si>
  <si>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</si>
  <si>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</si>
  <si>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</si>
  <si>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</si>
  <si>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</si>
  <si>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</si>
  <si>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</si>
  <si>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</si>
  <si>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</si>
  <si>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</si>
  <si>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</si>
  <si>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</si>
  <si>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</si>
  <si>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</si>
  <si>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</si>
  <si>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</si>
  <si>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</si>
  <si>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</si>
  <si>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</si>
  <si>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</si>
  <si>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</si>
  <si>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</si>
  <si>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</si>
  <si>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</si>
  <si>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</si>
  <si>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</si>
  <si>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</si>
  <si>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</si>
  <si>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</si>
  <si>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</si>
  <si>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</si>
  <si>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</si>
  <si>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</si>
  <si>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</si>
  <si>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</si>
  <si>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</si>
  <si>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</si>
  <si>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</si>
  <si>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</si>
  <si>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</si>
  <si>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</si>
  <si>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</si>
  <si>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</si>
  <si>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</si>
  <si>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</si>
  <si>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</si>
  <si>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</si>
  <si>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</si>
  <si>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</si>
  <si>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</si>
  <si>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</si>
  <si>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</si>
  <si>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</si>
  <si>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</si>
  <si>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</si>
  <si>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</si>
  <si>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</si>
  <si>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</si>
  <si>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</si>
  <si>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</si>
  <si>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</si>
  <si>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</si>
  <si>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</si>
  <si>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</si>
  <si>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</si>
  <si>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</si>
  <si>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</si>
  <si>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</si>
  <si>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</si>
  <si>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</si>
  <si>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</si>
  <si>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</si>
  <si>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</si>
  <si>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</si>
  <si>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</si>
  <si>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</si>
  <si>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</si>
  <si>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</si>
  <si>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</si>
  <si>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</si>
  <si>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</si>
  <si>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</si>
  <si>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</si>
  <si>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</si>
  <si>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</si>
  <si>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</si>
  <si>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</si>
  <si>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</si>
  <si>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</si>
  <si>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</si>
  <si>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</si>
  <si>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</si>
  <si>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</si>
  <si>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</si>
  <si>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</si>
  <si>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</si>
  <si>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</si>
  <si>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</si>
  <si>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</si>
  <si>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</si>
  <si>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</si>
  <si>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</si>
  <si>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</si>
  <si>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</si>
  <si>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</si>
  <si>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</si>
  <si>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</si>
  <si>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</si>
  <si>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</si>
  <si>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</si>
  <si>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</si>
  <si>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</si>
  <si>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</si>
  <si>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</si>
  <si>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</si>
  <si>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</si>
  <si>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</si>
  <si>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</si>
  <si>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</si>
  <si>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</si>
  <si>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</si>
  <si>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</si>
  <si>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</si>
  <si>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</si>
  <si>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</si>
  <si>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</si>
  <si>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</si>
  <si>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</si>
  <si>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</si>
  <si>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</si>
  <si>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</si>
  <si>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</si>
  <si>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</si>
  <si>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</si>
  <si>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</si>
  <si>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</si>
  <si>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</si>
  <si>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</si>
  <si>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</si>
  <si>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</si>
  <si>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</si>
  <si>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</si>
  <si>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</si>
  <si>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</si>
  <si>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</si>
  <si>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</si>
  <si>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</si>
  <si>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</si>
  <si>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</si>
  <si>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</si>
  <si>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</si>
  <si>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</si>
  <si>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</si>
  <si>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</si>
  <si>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</si>
  <si>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</si>
  <si>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</si>
  <si>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</si>
  <si>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</si>
  <si>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</si>
  <si>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</si>
  <si>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</si>
  <si>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</si>
  <si>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</si>
  <si>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</si>
  <si>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</si>
  <si>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</si>
  <si>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</si>
  <si>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</si>
  <si>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</si>
  <si>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</si>
  <si>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</si>
  <si>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</si>
  <si>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</si>
  <si>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</si>
  <si>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</si>
  <si>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</si>
  <si>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</si>
  <si>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</si>
  <si>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</si>
  <si>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</si>
  <si>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</si>
  <si>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</si>
  <si>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</si>
  <si>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</si>
  <si>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</si>
  <si>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</si>
  <si>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</si>
  <si>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</si>
  <si>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</si>
  <si>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</si>
  <si>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</si>
  <si>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</si>
  <si>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</si>
  <si>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</si>
  <si>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</si>
  <si>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</si>
  <si>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</si>
  <si>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</si>
  <si>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</si>
  <si>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</si>
  <si>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</si>
  <si>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</si>
  <si>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</si>
  <si>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</si>
  <si>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</si>
  <si>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</si>
  <si>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</si>
  <si>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</si>
  <si>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</si>
  <si>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</si>
  <si>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</si>
  <si>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</si>
  <si>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</si>
  <si>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</si>
  <si>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</si>
  <si>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</si>
  <si>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</si>
  <si>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</si>
  <si>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</si>
  <si>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</si>
  <si>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</si>
  <si>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</si>
  <si>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</si>
  <si>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</si>
  <si>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</si>
  <si>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</si>
  <si>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</si>
  <si>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</si>
  <si>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</si>
  <si>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</si>
  <si>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</si>
  <si>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</si>
  <si>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</si>
  <si>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</si>
  <si>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</si>
  <si>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</si>
  <si>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</si>
  <si>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</si>
  <si>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</si>
  <si>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</si>
  <si>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</si>
  <si>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</si>
  <si>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</si>
  <si>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</si>
  <si>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</si>
  <si>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</si>
  <si>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</si>
  <si>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</si>
  <si>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</si>
  <si>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</si>
  <si>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</si>
  <si>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</si>
  <si>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</si>
  <si>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</si>
  <si>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</si>
  <si>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</si>
  <si>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</si>
  <si>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</si>
  <si>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</si>
  <si>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</si>
  <si>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</si>
  <si>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</si>
  <si>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</si>
  <si>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</si>
  <si>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</si>
  <si>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</si>
  <si>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</si>
  <si>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</si>
  <si>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</si>
  <si>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</si>
  <si>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</si>
  <si>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</si>
  <si>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</si>
  <si>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</si>
  <si>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</si>
  <si>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</si>
  <si>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</si>
  <si>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</si>
  <si>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</si>
  <si>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</si>
  <si>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</si>
  <si>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</si>
  <si>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</si>
  <si>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</si>
  <si>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</si>
  <si>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</si>
  <si>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</si>
  <si>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</si>
  <si>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</si>
  <si>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</si>
  <si>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</si>
  <si>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</si>
  <si>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</si>
  <si>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</si>
  <si>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</si>
  <si>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</si>
  <si>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</si>
  <si>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</si>
  <si>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</si>
  <si>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</si>
  <si>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</si>
  <si>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</si>
  <si>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</si>
  <si>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</si>
  <si>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</si>
  <si>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</si>
  <si>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</si>
  <si>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</si>
  <si>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</si>
  <si>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</si>
  <si>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</si>
  <si>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</si>
  <si>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</si>
  <si>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</si>
  <si>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</si>
  <si>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</si>
  <si>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</si>
  <si>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</si>
  <si>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</si>
  <si>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</si>
  <si>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</si>
  <si>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</si>
  <si>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</si>
  <si>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</si>
  <si>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</si>
  <si>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</si>
  <si>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</si>
  <si>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</si>
  <si>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</si>
  <si>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</si>
  <si>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</si>
  <si>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</si>
  <si>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</si>
  <si>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</si>
  <si>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</si>
  <si>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</si>
  <si>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</si>
  <si>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</si>
  <si>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</si>
  <si>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</si>
  <si>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</si>
  <si>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</si>
  <si>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</si>
  <si>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</si>
  <si>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</si>
  <si>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</si>
  <si>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</si>
  <si>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</si>
  <si>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</si>
  <si>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</si>
  <si>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</si>
  <si>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</si>
  <si>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</si>
  <si>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</si>
  <si>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</si>
  <si>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</si>
  <si>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</si>
  <si>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</si>
  <si>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</si>
  <si>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</si>
  <si>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</si>
  <si>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</si>
  <si>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</si>
  <si>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</si>
  <si>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</si>
  <si>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</si>
  <si>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</si>
  <si>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</si>
  <si>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</si>
  <si>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</si>
  <si>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</si>
  <si>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</si>
  <si>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</si>
  <si>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</si>
  <si>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</si>
  <si>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</si>
  <si>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</si>
  <si>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</si>
  <si>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</si>
  <si>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</si>
  <si>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</si>
  <si>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</si>
  <si>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</si>
  <si>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</si>
  <si>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</si>
  <si>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</si>
  <si>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</si>
  <si>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</si>
  <si>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</si>
  <si>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</si>
  <si>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</si>
  <si>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</si>
  <si>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</si>
  <si>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</si>
  <si>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</si>
  <si>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</si>
  <si>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</si>
  <si>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</si>
  <si>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</si>
  <si>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</si>
  <si>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</si>
  <si>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</si>
  <si>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</si>
  <si>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</si>
  <si>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</si>
  <si>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</si>
  <si>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</si>
  <si>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</si>
  <si>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</si>
  <si>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</si>
  <si>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</si>
  <si>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</si>
  <si>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</si>
  <si>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</si>
  <si>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</si>
  <si>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</si>
  <si>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</si>
  <si>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</si>
  <si>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</si>
  <si>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</si>
  <si>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</si>
  <si>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</si>
  <si>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</si>
  <si>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</si>
  <si>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</si>
  <si>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</si>
  <si>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</si>
  <si>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</si>
  <si>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</si>
  <si>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</si>
  <si>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</si>
  <si>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</si>
  <si>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</si>
  <si>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</si>
  <si>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</si>
  <si>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</si>
  <si>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</si>
  <si>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</si>
  <si>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</si>
  <si>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</si>
  <si>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</si>
  <si>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</si>
  <si>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</si>
  <si>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</si>
  <si>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</si>
  <si>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</si>
  <si>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</si>
  <si>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</si>
  <si>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</si>
  <si>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</si>
  <si>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</si>
  <si>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</si>
  <si>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</si>
  <si>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</si>
  <si>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</si>
  <si>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</si>
  <si>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</si>
  <si>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</si>
  <si>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</si>
  <si>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</si>
  <si>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</si>
  <si>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</si>
  <si>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</si>
  <si>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</si>
  <si>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</si>
  <si>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</si>
  <si>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</si>
  <si>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</si>
  <si>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</si>
  <si>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</si>
  <si>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</si>
  <si>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</si>
  <si>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</si>
  <si>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</si>
  <si>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</si>
  <si>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</si>
  <si>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</si>
  <si>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</si>
  <si>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</si>
  <si>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</si>
  <si>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</si>
  <si>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</si>
  <si>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</si>
  <si>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</si>
  <si>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</si>
  <si>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</si>
  <si>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</si>
  <si>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</si>
  <si>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</si>
  <si>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</si>
  <si>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</si>
  <si>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</si>
  <si>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</si>
  <si>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</si>
  <si>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</si>
  <si>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</si>
  <si>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</si>
  <si>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</si>
  <si>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</si>
  <si>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</si>
  <si>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</si>
  <si>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</si>
  <si>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</si>
  <si>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</si>
  <si>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</si>
  <si>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</si>
  <si>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</si>
  <si>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</si>
  <si>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</si>
  <si>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</si>
  <si>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</si>
  <si>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</si>
  <si>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</si>
  <si>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</si>
  <si>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</si>
  <si>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</si>
  <si>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</si>
  <si>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</si>
  <si>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</si>
  <si>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</si>
  <si>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</si>
  <si>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</si>
  <si>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</si>
  <si>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</si>
  <si>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</si>
  <si>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</si>
  <si>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</si>
  <si>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</si>
  <si>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</si>
  <si>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</si>
  <si>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</si>
  <si>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</si>
  <si>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</si>
  <si>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</si>
  <si>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</si>
  <si>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</si>
  <si>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</si>
  <si>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</si>
  <si>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</si>
  <si>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</si>
  <si>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</si>
  <si>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</si>
  <si>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</si>
  <si>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</si>
  <si>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</si>
  <si>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</si>
  <si>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</si>
  <si>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</si>
  <si>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</si>
  <si>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</si>
  <si>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</si>
  <si>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</si>
  <si>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</si>
  <si>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</si>
  <si>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</si>
  <si>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</si>
  <si>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</si>
  <si>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</si>
  <si>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</si>
  <si>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</si>
  <si>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</si>
  <si>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</si>
  <si>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</si>
  <si>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</si>
  <si>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</si>
  <si>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</si>
  <si>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</si>
  <si>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</si>
  <si>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</si>
  <si>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</si>
  <si>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</si>
  <si>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</si>
  <si>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</si>
  <si>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</si>
  <si>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</si>
  <si>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</si>
  <si>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</si>
  <si>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</si>
  <si>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</si>
  <si>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</si>
  <si>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</si>
  <si>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</si>
  <si>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</si>
  <si>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</si>
  <si>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</si>
  <si>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</si>
  <si>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</si>
  <si>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</si>
  <si>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</si>
  <si>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</si>
  <si>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</si>
  <si>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</si>
  <si>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</si>
  <si>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</si>
  <si>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</si>
  <si>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</si>
  <si>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</si>
  <si>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</si>
  <si>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</si>
  <si>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</si>
  <si>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</si>
  <si>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</si>
  <si>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</si>
  <si>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</si>
  <si>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</si>
  <si>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</si>
  <si>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</si>
  <si>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</si>
  <si>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</si>
  <si>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</si>
  <si>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</si>
  <si>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</si>
  <si>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</si>
  <si>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</si>
  <si>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</si>
  <si>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</si>
  <si>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</si>
  <si>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</si>
  <si>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</si>
  <si>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</si>
  <si>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</si>
  <si>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</si>
  <si>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</si>
  <si>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</si>
  <si>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</si>
  <si>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</si>
  <si>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</si>
  <si>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</si>
  <si>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</si>
  <si>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</si>
  <si>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</si>
  <si>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</si>
  <si>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</si>
  <si>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</si>
  <si>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</si>
  <si>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</si>
  <si>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</si>
  <si>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</si>
  <si>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</si>
  <si>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</si>
  <si>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</si>
  <si>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</si>
  <si>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</si>
  <si>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</si>
  <si>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</si>
  <si>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</si>
  <si>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</si>
  <si>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</si>
  <si>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</si>
  <si>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</si>
  <si>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</si>
  <si>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</si>
  <si>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</si>
  <si>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</si>
  <si>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</si>
  <si>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</si>
  <si>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</si>
  <si>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</si>
  <si>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</si>
  <si>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</si>
  <si>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</si>
  <si>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</si>
  <si>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</si>
  <si>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</si>
  <si>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</si>
  <si>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</si>
  <si>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</si>
  <si>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</si>
  <si>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</si>
  <si>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</si>
  <si>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</si>
  <si>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</si>
  <si>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</si>
  <si>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</si>
  <si>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</si>
  <si>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</si>
  <si>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</si>
  <si>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</si>
  <si>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</si>
  <si>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</si>
  <si>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</si>
  <si>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</si>
  <si>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</si>
  <si>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</si>
  <si>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</si>
  <si>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</si>
  <si>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</si>
  <si>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</si>
  <si>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</si>
  <si>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</si>
  <si>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</si>
  <si>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</si>
  <si>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</si>
  <si>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</si>
  <si>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</si>
  <si>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</si>
  <si>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</si>
  <si>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</si>
  <si>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</si>
  <si>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</si>
  <si>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</si>
  <si>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</si>
  <si>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</si>
  <si>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</si>
  <si>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</si>
  <si>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</si>
  <si>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</si>
  <si>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</si>
  <si>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</si>
  <si>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</si>
  <si>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</si>
  <si>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</si>
  <si>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</si>
  <si>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</si>
  <si>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</si>
  <si>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</si>
  <si>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</si>
  <si>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</si>
  <si>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</si>
  <si>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</si>
  <si>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</si>
  <si>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</si>
  <si>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</si>
  <si>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</si>
  <si>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</si>
  <si>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</si>
  <si>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</si>
  <si>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</si>
  <si>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</si>
  <si>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</si>
  <si>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</si>
  <si>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</si>
  <si>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</si>
  <si>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</si>
  <si>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</si>
  <si>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</si>
  <si>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</si>
  <si>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</si>
  <si>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</si>
  <si>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</si>
  <si>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</si>
  <si>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</si>
  <si>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</si>
  <si>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</si>
  <si>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</si>
  <si>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</si>
  <si>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</si>
  <si>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</si>
  <si>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</si>
  <si>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</si>
  <si>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</si>
  <si>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</si>
  <si>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</si>
  <si>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</si>
  <si>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</si>
  <si>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</si>
  <si>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</si>
  <si>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</si>
  <si>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</si>
  <si>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</si>
  <si>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</si>
  <si>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</si>
  <si>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</si>
  <si>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</si>
  <si>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</si>
  <si>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</si>
  <si>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</si>
  <si>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</si>
  <si>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</si>
  <si>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</si>
  <si>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</si>
  <si>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</si>
  <si>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</si>
  <si>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</si>
  <si>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</si>
  <si>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</si>
  <si>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</si>
  <si>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</si>
  <si>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</si>
  <si>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</si>
  <si>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</si>
  <si>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</si>
  <si>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</si>
  <si>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</si>
  <si>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</si>
  <si>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</si>
  <si>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</si>
  <si>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</si>
  <si>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</si>
  <si>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</si>
  <si>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</si>
  <si>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</si>
  <si>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</si>
  <si>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</si>
  <si>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</si>
  <si>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</si>
  <si>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</si>
  <si>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</si>
  <si>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</si>
  <si>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</si>
  <si>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</si>
  <si>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</si>
  <si>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</si>
  <si>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</si>
  <si>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</si>
  <si>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</si>
  <si>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</si>
  <si>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</si>
  <si>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</si>
  <si>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</si>
  <si>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</si>
  <si>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</si>
  <si>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</si>
  <si>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</si>
  <si>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</si>
  <si>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</si>
  <si>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</si>
  <si>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</si>
  <si>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</si>
  <si>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</si>
  <si>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</si>
  <si>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</si>
  <si>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</si>
  <si>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</si>
  <si>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</si>
  <si>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</si>
  <si>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</si>
  <si>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</si>
  <si>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</si>
  <si>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</si>
  <si>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</si>
  <si>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</si>
  <si>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</si>
  <si>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</si>
  <si>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</si>
  <si>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</si>
  <si>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</si>
  <si>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</si>
  <si>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</si>
  <si>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</si>
  <si>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</si>
  <si>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</si>
  <si>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</si>
  <si>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</si>
  <si>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</si>
  <si>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</si>
  <si>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</si>
  <si>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</si>
  <si>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</si>
  <si>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</si>
  <si>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</si>
  <si>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</si>
  <si>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</si>
  <si>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</si>
  <si>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</si>
  <si>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</si>
  <si>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</si>
  <si>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</si>
  <si>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</si>
  <si>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</si>
  <si>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</si>
  <si>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</si>
  <si>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</si>
  <si>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</si>
  <si>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</si>
  <si>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</si>
  <si>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</si>
  <si>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</si>
  <si>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</si>
  <si>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</si>
  <si>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</si>
  <si>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</si>
  <si>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</si>
  <si>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</si>
  <si>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</si>
  <si>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</si>
  <si>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</si>
  <si>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</si>
  <si>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</si>
  <si>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</si>
  <si>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</si>
  <si>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</si>
  <si>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</si>
  <si>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</si>
  <si>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</si>
  <si>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</si>
  <si>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</si>
  <si>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</si>
  <si>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</si>
  <si>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</si>
  <si>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</si>
  <si>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</si>
  <si>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</si>
  <si>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</si>
  <si>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</si>
  <si>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</si>
  <si>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</si>
  <si>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</si>
  <si>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</si>
  <si>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</si>
  <si>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</si>
  <si>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</si>
  <si>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</si>
  <si>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</si>
  <si>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</si>
  <si>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</si>
  <si>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</si>
  <si>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</si>
  <si>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</si>
  <si>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</si>
  <si>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</si>
  <si>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</si>
  <si>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</si>
  <si>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</si>
  <si>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</si>
  <si>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</si>
  <si>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</si>
  <si>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</si>
  <si>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</si>
  <si>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</si>
  <si>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</si>
  <si>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</si>
  <si>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</si>
  <si>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</si>
  <si>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</si>
  <si>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</si>
  <si>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</si>
  <si>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</si>
  <si>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</si>
  <si>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</si>
  <si>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</si>
  <si>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</si>
  <si>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</si>
  <si>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</si>
  <si>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</si>
  <si>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</si>
  <si>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</si>
  <si>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</si>
  <si>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</si>
  <si>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</si>
  <si>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</si>
  <si>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</si>
  <si>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</si>
  <si>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</si>
  <si>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</si>
  <si>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</si>
  <si>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</si>
  <si>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</si>
  <si>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</si>
  <si>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</si>
  <si>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</si>
  <si>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</si>
  <si>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</si>
  <si>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</si>
  <si>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</si>
  <si>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</si>
  <si>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</si>
  <si>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</si>
  <si>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</si>
  <si>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</si>
  <si>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</si>
  <si>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</si>
  <si>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</si>
  <si>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</si>
  <si>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</si>
  <si>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</si>
  <si>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</si>
  <si>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</si>
  <si>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</si>
  <si>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</si>
  <si>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</si>
  <si>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</si>
  <si>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</si>
  <si>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</si>
  <si>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</si>
  <si>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</si>
  <si>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</si>
  <si>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</si>
  <si>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</si>
  <si>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</si>
  <si>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</si>
  <si>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</si>
  <si>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</si>
  <si>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</si>
  <si>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</si>
  <si>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</si>
  <si>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</si>
  <si>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</si>
  <si>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</si>
  <si>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</si>
  <si>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</si>
  <si>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</si>
  <si>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</si>
  <si>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</si>
  <si>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</si>
  <si>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</si>
  <si>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</si>
  <si>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</si>
  <si>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</si>
  <si>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</si>
  <si>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</si>
  <si>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</si>
  <si>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</si>
  <si>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</si>
  <si>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</si>
  <si>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</si>
  <si>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</si>
  <si>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</si>
  <si>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</si>
  <si>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</si>
  <si>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</si>
  <si>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</si>
  <si>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</si>
  <si>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</si>
  <si>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</si>
  <si>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</si>
  <si>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</si>
  <si>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</si>
  <si>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</si>
  <si>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</si>
  <si>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</si>
  <si>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</si>
  <si>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</si>
  <si>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</si>
  <si>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</si>
  <si>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</si>
  <si>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</si>
  <si>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</si>
  <si>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</si>
  <si>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</si>
  <si>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</si>
  <si>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</si>
  <si>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</si>
  <si>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</si>
  <si>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</si>
  <si>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</si>
  <si>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</si>
  <si>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</si>
  <si>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</si>
  <si>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</si>
  <si>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</si>
  <si>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</si>
  <si>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</si>
  <si>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</si>
  <si>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</si>
  <si>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</si>
  <si>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</si>
  <si>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</si>
  <si>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</si>
  <si>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</si>
  <si>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</si>
  <si>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</si>
  <si>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</si>
  <si>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</si>
  <si>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</si>
  <si>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</si>
  <si>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</si>
  <si>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</si>
  <si>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</si>
  <si>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</si>
  <si>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</si>
  <si>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</si>
  <si>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</si>
  <si>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</si>
  <si>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</si>
  <si>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</si>
  <si>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</si>
  <si>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</si>
  <si>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</si>
  <si>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</si>
  <si>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</si>
  <si>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</si>
  <si>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</si>
  <si>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</si>
  <si>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</si>
  <si>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</si>
  <si>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</si>
  <si>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</si>
  <si>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</si>
  <si>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</si>
  <si>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</si>
  <si>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</si>
  <si>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</si>
  <si>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</si>
  <si>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</si>
  <si>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</si>
  <si>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</si>
  <si>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</si>
  <si>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</si>
  <si>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</si>
  <si>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</si>
  <si>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</si>
  <si>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</si>
  <si>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</si>
  <si>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</si>
  <si>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</si>
  <si>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</si>
  <si>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</si>
  <si>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</si>
  <si>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</si>
  <si>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</si>
  <si>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</si>
  <si>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</si>
  <si>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</si>
  <si>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</si>
  <si>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</si>
  <si>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</si>
  <si>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</si>
  <si>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</si>
  <si>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</si>
  <si>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</si>
  <si>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</si>
  <si>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</si>
  <si>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</si>
  <si>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</si>
  <si>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</si>
  <si>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</si>
  <si>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</si>
  <si>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</si>
  <si>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</si>
  <si>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</si>
  <si>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</si>
  <si>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</si>
  <si>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</si>
  <si>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</si>
  <si>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</si>
  <si>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</si>
  <si>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</si>
  <si>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</si>
  <si>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</si>
  <si>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</si>
  <si>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</si>
  <si>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</si>
  <si>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</si>
  <si>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</si>
  <si>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</si>
  <si>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</si>
  <si>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</si>
  <si>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</si>
  <si>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</si>
  <si>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</si>
  <si>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</si>
  <si>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</si>
  <si>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</si>
  <si>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</si>
  <si>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</si>
  <si>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</si>
  <si>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</si>
  <si>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</si>
  <si>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</si>
  <si>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</si>
  <si>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</si>
  <si>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</si>
  <si>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</si>
  <si>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</si>
  <si>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</si>
  <si>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</si>
  <si>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</si>
  <si>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</si>
  <si>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</si>
  <si>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</si>
  <si>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</si>
  <si>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</si>
  <si>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</si>
  <si>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</si>
  <si>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</si>
  <si>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</si>
  <si>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</si>
  <si>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</si>
  <si>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</si>
  <si>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</si>
  <si>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</si>
  <si>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</si>
  <si>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</si>
  <si>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</si>
  <si>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</si>
  <si>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</si>
  <si>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</si>
  <si>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</si>
  <si>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</si>
  <si>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</si>
  <si>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</si>
  <si>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</si>
  <si>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</si>
  <si>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</si>
  <si>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</si>
  <si>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</si>
  <si>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</si>
  <si>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</si>
  <si>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</si>
  <si>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</si>
  <si>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</si>
  <si>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</si>
  <si>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</si>
  <si>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</si>
  <si>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</si>
  <si>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</si>
  <si>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</si>
  <si>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</si>
  <si>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</si>
  <si>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</si>
  <si>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</si>
  <si>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</si>
  <si>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</si>
  <si>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</si>
  <si>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</si>
  <si>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</si>
  <si>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</si>
  <si>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</si>
  <si>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</si>
  <si>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</si>
  <si>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</si>
  <si>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</si>
  <si>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</si>
  <si>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</si>
  <si>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</si>
  <si>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</si>
  <si>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</si>
  <si>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</si>
  <si>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</si>
  <si>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</si>
  <si>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</si>
  <si>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</si>
  <si>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</si>
  <si>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</si>
  <si>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</si>
  <si>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</si>
  <si>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</si>
  <si>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</si>
  <si>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</si>
  <si>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</si>
  <si>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</si>
  <si>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</si>
  <si>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</si>
  <si>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</si>
  <si>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</si>
  <si>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</si>
  <si>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</si>
  <si>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</si>
  <si>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</si>
  <si>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</si>
  <si>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</si>
  <si>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</si>
  <si>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</si>
  <si>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</si>
  <si>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</si>
  <si>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</si>
  <si>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</si>
  <si>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</si>
  <si>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</si>
  <si>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</si>
  <si>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</si>
  <si>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</si>
  <si>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</si>
  <si>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</si>
  <si>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</si>
  <si>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</si>
  <si>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</si>
  <si>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</si>
  <si>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</si>
  <si>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</si>
  <si>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</si>
  <si>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</si>
  <si>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</si>
  <si>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</si>
  <si>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</si>
  <si>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</si>
  <si>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</si>
  <si>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</si>
  <si>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</si>
  <si>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</si>
  <si>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</si>
  <si>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</si>
  <si>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</si>
  <si>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</si>
  <si>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</si>
  <si>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</si>
  <si>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</si>
  <si>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</si>
  <si>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</si>
  <si>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</si>
  <si>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</si>
  <si>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</si>
  <si>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</si>
  <si>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</si>
  <si>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</si>
  <si>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</si>
  <si>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</si>
  <si>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</si>
  <si>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</si>
  <si>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</si>
  <si>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</si>
  <si>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</si>
  <si>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</si>
  <si>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</si>
  <si>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</si>
  <si>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</si>
  <si>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</si>
  <si>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</si>
  <si>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</si>
  <si>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</si>
  <si>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</si>
  <si>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</si>
  <si>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</si>
  <si>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</si>
  <si>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</si>
  <si>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</si>
  <si>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</si>
  <si>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</si>
  <si>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</si>
  <si>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</si>
  <si>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</si>
  <si>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</si>
  <si>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</si>
  <si>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</si>
  <si>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</si>
  <si>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</si>
  <si>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</si>
  <si>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</si>
  <si>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</si>
  <si>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</si>
  <si>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</si>
  <si>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</si>
  <si>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</si>
  <si>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</si>
  <si>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</si>
  <si>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</si>
  <si>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</si>
  <si>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</si>
  <si>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</si>
  <si>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</si>
  <si>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</si>
  <si>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</si>
  <si>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</si>
  <si>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</si>
  <si>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</si>
  <si>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</si>
  <si>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</si>
  <si>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</si>
  <si>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</si>
  <si>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</si>
  <si>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</si>
  <si>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</si>
  <si>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</si>
  <si>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</si>
  <si>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</si>
  <si>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</si>
  <si>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</si>
  <si>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</si>
  <si>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</si>
  <si>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</si>
  <si>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</si>
  <si>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</si>
  <si>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</si>
  <si>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</si>
  <si>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</si>
  <si>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</si>
  <si>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</si>
  <si>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</si>
  <si>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</si>
  <si>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</si>
  <si>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</si>
  <si>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</si>
  <si>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</si>
  <si>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</si>
  <si>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</si>
  <si>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</si>
  <si>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</si>
  <si>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</si>
  <si>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</si>
  <si>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</si>
  <si>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</si>
  <si>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</si>
  <si>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</si>
  <si>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</si>
  <si>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</si>
  <si>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</si>
  <si>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</si>
  <si>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</si>
  <si>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</si>
  <si>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</si>
  <si>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</si>
  <si>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</si>
  <si>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</si>
  <si>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</si>
  <si>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</si>
  <si>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</si>
  <si>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</si>
  <si>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</si>
  <si>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</si>
  <si>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</si>
  <si>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</si>
  <si>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</si>
  <si>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</si>
  <si>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</si>
  <si>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</si>
  <si>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</si>
  <si>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</si>
  <si>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</si>
  <si>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</si>
  <si>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</si>
  <si>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</si>
  <si>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</si>
  <si>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</si>
  <si>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</si>
  <si>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</si>
  <si>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</si>
  <si>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</si>
  <si>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</si>
  <si>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</si>
  <si>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</si>
  <si>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</si>
  <si>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</si>
  <si>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</si>
  <si>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</si>
  <si>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</si>
  <si>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</si>
  <si>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</si>
  <si>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</si>
  <si>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</si>
  <si>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</si>
  <si>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</si>
  <si>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</si>
  <si>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</si>
  <si>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</si>
  <si>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</si>
  <si>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</si>
  <si>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</si>
  <si>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</si>
  <si>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</si>
  <si>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</si>
  <si>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</si>
  <si>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</si>
  <si>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</si>
  <si>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</si>
  <si>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</si>
  <si>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</si>
  <si>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</si>
  <si>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</si>
  <si>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</si>
  <si>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</si>
  <si>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</si>
  <si>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</si>
  <si>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</si>
  <si>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</si>
  <si>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</si>
  <si>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</si>
  <si>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</si>
  <si>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</si>
  <si>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</si>
  <si>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</si>
  <si>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</si>
  <si>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</si>
  <si>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</si>
  <si>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</si>
  <si>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</si>
  <si>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</si>
  <si>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</si>
  <si>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</si>
  <si>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</si>
  <si>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</si>
  <si>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</si>
  <si>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</si>
  <si>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</si>
  <si>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</si>
  <si>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</si>
  <si>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</si>
  <si>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</si>
  <si>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</si>
  <si>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</si>
  <si>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</si>
  <si>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</si>
  <si>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</si>
  <si>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</si>
  <si>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</si>
  <si>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</si>
  <si>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</si>
  <si>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</si>
  <si>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</si>
  <si>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</si>
  <si>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</si>
  <si>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</si>
  <si>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</si>
  <si>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</si>
  <si>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</si>
  <si>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</si>
  <si>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</si>
  <si>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</si>
  <si>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</si>
  <si>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</si>
  <si>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</si>
  <si>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</si>
  <si>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</si>
  <si>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</si>
  <si>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</si>
  <si>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</si>
  <si>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</si>
  <si>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</si>
  <si>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</si>
  <si>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</si>
  <si>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</si>
  <si>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</si>
  <si>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</si>
  <si>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</si>
  <si>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</si>
  <si>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</si>
  <si>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</si>
  <si>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</si>
  <si>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</si>
  <si>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</si>
  <si>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</si>
  <si>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</si>
  <si>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</si>
  <si>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</si>
  <si>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</si>
  <si>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</si>
  <si>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</si>
  <si>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</si>
  <si>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</si>
  <si>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</si>
  <si>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</si>
  <si>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</si>
  <si>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</si>
  <si>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</si>
  <si>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</si>
  <si>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</si>
  <si>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</si>
  <si>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</si>
  <si>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</si>
  <si>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</si>
  <si>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</si>
  <si>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</si>
  <si>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</si>
  <si>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</si>
  <si>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</si>
  <si>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</si>
  <si>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</si>
  <si>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</si>
  <si>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</si>
  <si>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</si>
  <si>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</si>
  <si>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</si>
  <si>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</si>
  <si>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</si>
  <si>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</si>
  <si>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</si>
  <si>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</si>
  <si>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</si>
  <si>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</si>
  <si>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</si>
  <si>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</si>
  <si>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</si>
  <si>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</si>
  <si>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</si>
  <si>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</si>
  <si>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</si>
  <si>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</si>
  <si>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</si>
  <si>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</si>
  <si>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</si>
  <si>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</si>
  <si>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</si>
  <si>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</si>
  <si>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</si>
  <si>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</si>
  <si>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</si>
  <si>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</si>
  <si>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</si>
  <si>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</si>
  <si>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</si>
  <si>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</si>
  <si>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</si>
  <si>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</si>
  <si>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</si>
  <si>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</si>
  <si>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</si>
  <si>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</si>
  <si>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</si>
  <si>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</si>
  <si>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</si>
  <si>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</si>
  <si>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</si>
  <si>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</si>
  <si>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</si>
  <si>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</si>
  <si>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</si>
  <si>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</si>
  <si>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</si>
  <si>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</si>
  <si>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</si>
  <si>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</si>
  <si>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</si>
  <si>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</si>
  <si>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</si>
  <si>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</si>
  <si>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</si>
  <si>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</si>
  <si>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</si>
  <si>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</si>
  <si>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</si>
  <si>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</si>
  <si>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</si>
  <si>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</si>
  <si>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</si>
  <si>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</si>
  <si>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</si>
  <si>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</si>
  <si>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</si>
  <si>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</si>
  <si>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</si>
  <si>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</si>
  <si>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</si>
  <si>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</si>
  <si>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</si>
  <si>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</si>
  <si>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</si>
  <si>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</si>
  <si>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</si>
  <si>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</si>
  <si>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</si>
  <si>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</si>
  <si>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</si>
  <si>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</si>
  <si>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</si>
  <si>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</si>
  <si>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</si>
  <si>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</si>
  <si>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</si>
  <si>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</si>
  <si>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</si>
  <si>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</si>
  <si>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</si>
  <si>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</si>
  <si>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</si>
  <si>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</si>
  <si>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</si>
  <si>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</si>
  <si>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</si>
  <si>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</si>
  <si>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</si>
  <si>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</si>
  <si>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</si>
  <si>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</si>
  <si>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</si>
  <si>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</si>
  <si>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</si>
  <si>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</si>
  <si>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</si>
  <si>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</si>
  <si>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</si>
  <si>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</si>
  <si>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</si>
  <si>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</si>
  <si>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</si>
  <si>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</si>
  <si>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</si>
  <si>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</si>
  <si>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</si>
  <si>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</si>
  <si>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</si>
  <si>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</si>
  <si>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</si>
  <si>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</si>
  <si>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</si>
  <si>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</si>
  <si>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</si>
  <si>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</si>
  <si>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</si>
  <si>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</si>
  <si>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</si>
  <si>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</si>
  <si>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</si>
  <si>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</si>
  <si>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</si>
  <si>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</si>
  <si>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</si>
  <si>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</si>
  <si>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</si>
  <si>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</si>
  <si>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</si>
  <si>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</si>
  <si>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</si>
  <si>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</si>
  <si>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</si>
  <si>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</si>
  <si>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</si>
  <si>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</si>
  <si>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</si>
  <si>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</si>
  <si>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</si>
  <si>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</si>
  <si>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</si>
  <si>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</si>
  <si>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</si>
  <si>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</si>
  <si>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</si>
  <si>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</si>
  <si>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</si>
  <si>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</si>
  <si>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</si>
  <si>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</si>
  <si>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</si>
  <si>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</si>
  <si>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</si>
  <si>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</si>
  <si>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</si>
  <si>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</si>
  <si>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</si>
  <si>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</si>
  <si>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</si>
  <si>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</si>
  <si>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</si>
  <si>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</si>
  <si>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</si>
  <si>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</si>
  <si>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</si>
  <si>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</si>
  <si>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</si>
  <si>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</si>
  <si>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</si>
  <si>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</si>
  <si>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</si>
  <si>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</si>
  <si>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</si>
  <si>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</si>
  <si>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</si>
  <si>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</si>
  <si>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</si>
  <si>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</si>
  <si>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</si>
  <si>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</si>
  <si>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</si>
  <si>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</si>
  <si>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</si>
  <si>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</si>
  <si>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</si>
  <si>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</si>
  <si>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</si>
  <si>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</si>
  <si>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</si>
  <si>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</si>
  <si>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</si>
  <si>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</si>
  <si>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</si>
  <si>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</si>
  <si>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</si>
  <si>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</si>
  <si>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</si>
  <si>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</si>
  <si>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</si>
  <si>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</si>
  <si>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</si>
  <si>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</si>
  <si>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</si>
  <si>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</si>
  <si>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</si>
  <si>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</si>
  <si>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</si>
  <si>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</si>
  <si>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</si>
  <si>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</si>
  <si>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</si>
  <si>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</si>
  <si>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</si>
  <si>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</si>
  <si>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</si>
  <si>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</si>
  <si>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</si>
  <si>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</si>
  <si>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</si>
  <si>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</si>
  <si>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</si>
  <si>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</si>
  <si>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</si>
  <si>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</si>
  <si>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</si>
  <si>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</si>
  <si>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</si>
  <si>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</si>
  <si>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</si>
  <si>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</si>
  <si>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</si>
  <si>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</si>
  <si>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</si>
  <si>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</si>
  <si>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</si>
  <si>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</si>
  <si>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</si>
  <si>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</si>
  <si>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</si>
  <si>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</si>
  <si>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</si>
  <si>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</si>
  <si>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</si>
  <si>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</si>
  <si>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</si>
  <si>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</si>
  <si>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</si>
  <si>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</si>
  <si>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</si>
  <si>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</si>
  <si>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</si>
  <si>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</si>
  <si>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</si>
  <si>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</si>
  <si>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</si>
  <si>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</si>
  <si>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</si>
  <si>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</si>
  <si>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</si>
  <si>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</si>
  <si>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</si>
  <si>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</si>
  <si>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</si>
  <si>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</si>
  <si>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</si>
  <si>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</si>
  <si>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</si>
  <si>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</si>
  <si>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</si>
  <si>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</si>
  <si>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</si>
  <si>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</si>
  <si>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</si>
  <si>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</si>
  <si>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</si>
  <si>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</si>
  <si>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</si>
  <si>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</si>
  <si>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</si>
  <si>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</si>
  <si>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</si>
  <si>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</si>
  <si>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</si>
  <si>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</si>
  <si>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</si>
  <si>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</si>
  <si>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</si>
  <si>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</si>
  <si>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</si>
  <si>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</si>
  <si>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</si>
  <si>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</si>
  <si>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</si>
  <si>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</si>
  <si>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</si>
  <si>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</si>
  <si>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</si>
  <si>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</si>
  <si>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</si>
  <si>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</si>
  <si>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</si>
  <si>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</si>
  <si>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</si>
  <si>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</si>
  <si>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</si>
  <si>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</si>
  <si>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</si>
  <si>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</si>
  <si>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</si>
  <si>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</si>
  <si>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</si>
  <si>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</si>
  <si>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</si>
  <si>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</si>
  <si>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</si>
  <si>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</si>
  <si>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</si>
  <si>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</si>
  <si>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</si>
  <si>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</si>
  <si>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</si>
  <si>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</si>
  <si>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</si>
  <si>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</si>
  <si>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</si>
  <si>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</si>
  <si>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</si>
  <si>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</si>
  <si>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</si>
  <si>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</si>
  <si>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</si>
  <si>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</si>
  <si>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</si>
  <si>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</si>
  <si>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</si>
  <si>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</si>
  <si>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</si>
  <si>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</si>
  <si>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</si>
  <si>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</si>
  <si>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</si>
  <si>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</si>
  <si>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</si>
  <si>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</si>
  <si>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</si>
  <si>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</si>
  <si>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</si>
  <si>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</si>
  <si>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</si>
  <si>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</si>
  <si>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</si>
  <si>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</si>
  <si>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</si>
  <si>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</si>
  <si>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</si>
  <si>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</si>
  <si>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</si>
  <si>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</si>
  <si>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</si>
  <si>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</si>
  <si>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</si>
  <si>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</si>
  <si>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</si>
  <si>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</si>
  <si>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</si>
  <si>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</si>
  <si>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</si>
  <si>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</si>
  <si>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</si>
  <si>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</si>
  <si>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</si>
  <si>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</si>
  <si>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</si>
  <si>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</si>
  <si>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</si>
  <si>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</si>
  <si>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</si>
  <si>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</si>
  <si>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</si>
  <si>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</si>
  <si>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</si>
  <si>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</si>
  <si>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</si>
  <si>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</si>
  <si>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</si>
  <si>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</si>
  <si>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</si>
  <si>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</si>
  <si>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</si>
  <si>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</si>
  <si>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</si>
  <si>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</si>
  <si>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</si>
  <si>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</si>
  <si>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</si>
  <si>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</si>
  <si>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</si>
  <si>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</si>
  <si>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</si>
  <si>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</si>
  <si>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</si>
  <si>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</si>
  <si>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</si>
  <si>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</si>
  <si>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</si>
  <si>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</si>
  <si>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</si>
  <si>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</si>
  <si>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</si>
  <si>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</si>
  <si>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</si>
  <si>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</si>
  <si>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</si>
  <si>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</si>
  <si>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</si>
  <si>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</si>
  <si>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</si>
  <si>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</si>
  <si>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</si>
  <si>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</si>
  <si>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</si>
  <si>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</si>
  <si>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</si>
  <si>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</si>
  <si>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</si>
  <si>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</si>
  <si>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</si>
  <si>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</si>
  <si>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</si>
  <si>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</si>
  <si>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</si>
  <si>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</si>
  <si>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</si>
  <si>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</si>
  <si>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</si>
  <si>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</si>
  <si>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</si>
  <si>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</si>
  <si>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</si>
  <si>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</si>
  <si>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</si>
  <si>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</si>
  <si>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</si>
  <si>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</si>
  <si>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</si>
  <si>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</si>
  <si>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</si>
  <si>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</si>
  <si>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</si>
  <si>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</si>
  <si>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</si>
  <si>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</si>
  <si>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</si>
  <si>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</si>
  <si>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</si>
  <si>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</si>
  <si>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</si>
  <si>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</si>
  <si>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</si>
  <si>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</si>
  <si>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</si>
  <si>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</si>
  <si>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</si>
  <si>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</si>
  <si>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</si>
  <si>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</si>
  <si>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</si>
  <si>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</si>
  <si>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</si>
  <si>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</si>
  <si>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</si>
  <si>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</si>
  <si>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</si>
  <si>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</si>
  <si>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</si>
  <si>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</si>
  <si>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</si>
  <si>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</si>
  <si>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</si>
  <si>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</si>
  <si>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</si>
  <si>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</si>
  <si>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</si>
  <si>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</si>
  <si>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</si>
  <si>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</si>
  <si>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</si>
  <si>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</si>
  <si>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</si>
  <si>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</si>
  <si>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</si>
  <si>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</si>
  <si>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</si>
  <si>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</si>
  <si>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</si>
  <si>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</si>
  <si>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</si>
  <si>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</si>
  <si>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</si>
  <si>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</si>
  <si>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</si>
  <si>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</si>
  <si>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</si>
  <si>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</si>
  <si>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</si>
  <si>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</si>
  <si>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</si>
  <si>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</si>
  <si>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</si>
  <si>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</si>
  <si>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</si>
  <si>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</si>
  <si>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</si>
  <si>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</si>
  <si>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</si>
  <si>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</si>
  <si>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</si>
  <si>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</si>
  <si>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</si>
  <si>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</si>
  <si>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</si>
  <si>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</si>
  <si>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</si>
  <si>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</si>
  <si>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</si>
  <si>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</si>
  <si>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</si>
  <si>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</si>
  <si>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</si>
  <si>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</si>
  <si>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</si>
  <si>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</si>
  <si>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</si>
  <si>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</si>
  <si>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</si>
  <si>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</si>
  <si>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</si>
  <si>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</si>
  <si>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</si>
  <si>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</si>
  <si>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</si>
  <si>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</si>
  <si>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</si>
  <si>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</si>
  <si>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</si>
  <si>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</si>
  <si>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</si>
  <si>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</si>
  <si>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</si>
  <si>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</si>
  <si>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</si>
  <si>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</si>
  <si>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</si>
  <si>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</si>
  <si>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</si>
  <si>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</si>
  <si>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</si>
  <si>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</si>
  <si>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</si>
  <si>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</si>
  <si>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</si>
  <si>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</si>
  <si>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</si>
  <si>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</si>
  <si>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</si>
  <si>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</si>
  <si>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</si>
  <si>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</si>
  <si>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</si>
  <si>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</si>
  <si>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</si>
  <si>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</si>
  <si>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</si>
  <si>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</si>
  <si>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</si>
  <si>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</si>
  <si>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</si>
  <si>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</si>
  <si>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</si>
  <si>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</si>
  <si>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</si>
  <si>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</si>
  <si>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</si>
  <si>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</si>
  <si>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</si>
  <si>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</si>
  <si>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</si>
  <si>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</si>
  <si>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</si>
  <si>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</si>
  <si>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</si>
  <si>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</si>
  <si>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</si>
  <si>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</si>
  <si>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</si>
  <si>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</si>
  <si>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</si>
  <si>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</si>
  <si>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</si>
  <si>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</si>
  <si>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</si>
  <si>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</si>
  <si>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</si>
  <si>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</si>
  <si>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</si>
  <si>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</si>
  <si>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</si>
  <si>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</si>
  <si>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</si>
  <si>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</si>
  <si>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</si>
  <si>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</si>
  <si>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</si>
  <si>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</si>
  <si>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</si>
  <si>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</si>
  <si>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</si>
  <si>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</si>
  <si>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</si>
  <si>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</si>
  <si>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</si>
  <si>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</si>
  <si>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</si>
  <si>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</si>
  <si>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</si>
  <si>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</si>
  <si>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</si>
  <si>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</si>
  <si>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</si>
  <si>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</si>
  <si>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</si>
  <si>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</si>
  <si>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</si>
  <si>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</si>
  <si>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</si>
  <si>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</si>
  <si>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</si>
  <si>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</si>
  <si>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</si>
  <si>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</si>
  <si>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</si>
  <si>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</si>
  <si>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</si>
  <si>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</si>
  <si>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</si>
  <si>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</si>
  <si>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</si>
  <si>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</si>
  <si>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</si>
  <si>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</si>
  <si>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</si>
  <si>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</si>
  <si>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</si>
  <si>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</si>
  <si>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</si>
  <si>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</si>
  <si>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</si>
  <si>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</si>
  <si>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</si>
  <si>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</si>
  <si>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</si>
  <si>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</si>
  <si>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</si>
  <si>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</si>
  <si>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</si>
  <si>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</si>
  <si>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</si>
  <si>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</si>
  <si>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</si>
  <si>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</si>
  <si>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</si>
  <si>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</si>
  <si>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</si>
  <si>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</si>
  <si>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</si>
  <si>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</si>
  <si>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</si>
  <si>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</si>
  <si>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</si>
  <si>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</si>
  <si>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</si>
  <si>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</si>
  <si>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</si>
  <si>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</si>
  <si>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</si>
  <si>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</si>
  <si>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</si>
  <si>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</si>
  <si>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</si>
  <si>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</si>
  <si>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</si>
  <si>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</si>
  <si>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</si>
  <si>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</si>
  <si>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</si>
  <si>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</si>
  <si>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</si>
  <si>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</si>
  <si>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</si>
  <si>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</si>
  <si>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</si>
  <si>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</si>
  <si>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</si>
  <si>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</si>
  <si>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</si>
  <si>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</si>
  <si>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</si>
  <si>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</si>
  <si>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</si>
  <si>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</si>
  <si>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</si>
  <si>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</si>
  <si>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</si>
  <si>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</si>
  <si>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</si>
  <si>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</si>
  <si>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</si>
  <si>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</si>
  <si>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</si>
  <si>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</si>
  <si>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</si>
  <si>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</si>
  <si>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</si>
  <si>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</si>
  <si>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</si>
  <si>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</si>
  <si>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</si>
  <si>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</si>
  <si>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</si>
  <si>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</si>
  <si>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</si>
  <si>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</si>
  <si>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</si>
  <si>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</si>
  <si>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</si>
  <si>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</si>
  <si>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</si>
  <si>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</si>
  <si>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</si>
  <si>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</si>
  <si>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</si>
  <si>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</si>
  <si>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</si>
  <si>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</si>
  <si>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</si>
  <si>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</si>
  <si>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</si>
  <si>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</si>
  <si>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</si>
  <si>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</si>
  <si>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</si>
  <si>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</si>
  <si>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</si>
  <si>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</si>
  <si>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</si>
  <si>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</si>
  <si>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</si>
  <si>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</si>
  <si>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</si>
  <si>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</si>
  <si>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</si>
  <si>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</si>
  <si>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</si>
  <si>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</si>
  <si>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</si>
  <si>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</si>
  <si>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</si>
  <si>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</si>
  <si>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</si>
  <si>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</si>
  <si>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</si>
  <si>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</si>
  <si>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</si>
  <si>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</si>
  <si>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</si>
  <si>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</si>
  <si>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</si>
  <si>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</si>
  <si>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</si>
  <si>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</si>
  <si>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</si>
  <si>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</si>
  <si>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</si>
  <si>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</si>
  <si>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</si>
  <si>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</si>
  <si>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</si>
  <si>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</si>
  <si>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</si>
  <si>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</si>
  <si>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</si>
  <si>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</si>
  <si>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</si>
  <si>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</si>
  <si>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</si>
  <si>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</si>
  <si>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</si>
  <si>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</si>
  <si>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</si>
  <si>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</si>
  <si>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</si>
  <si>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</si>
  <si>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</si>
  <si>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</si>
  <si>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</si>
  <si>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</si>
  <si>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</si>
  <si>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</si>
  <si>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</si>
  <si>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</si>
  <si>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</si>
  <si>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</si>
  <si>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</si>
  <si>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</si>
  <si>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</si>
  <si>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</si>
  <si>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</si>
  <si>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</si>
  <si>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</si>
  <si>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</si>
  <si>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</si>
  <si>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</si>
  <si>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</si>
  <si>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</si>
  <si>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</si>
  <si>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</si>
  <si>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</si>
  <si>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</si>
  <si>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</si>
  <si>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</si>
  <si>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</si>
  <si>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</si>
  <si>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</si>
  <si>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</si>
  <si>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</si>
  <si>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</si>
  <si>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</si>
  <si>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</si>
  <si>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</si>
  <si>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</si>
  <si>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</si>
  <si>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</si>
  <si>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</si>
  <si>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</si>
  <si>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</si>
  <si>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</si>
  <si>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</si>
  <si>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</si>
  <si>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</si>
  <si>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</si>
  <si>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</si>
  <si>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</si>
  <si>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</si>
  <si>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</si>
  <si>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</si>
  <si>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</si>
  <si>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</si>
  <si>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</si>
  <si>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</si>
  <si>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</si>
  <si>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</si>
  <si>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</si>
  <si>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</si>
  <si>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</si>
  <si>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</si>
  <si>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</si>
  <si>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</si>
  <si>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</si>
  <si>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</si>
  <si>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</si>
  <si>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</si>
  <si>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</si>
  <si>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</si>
  <si>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</si>
  <si>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</si>
  <si>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</si>
  <si>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</si>
  <si>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</si>
  <si>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</si>
  <si>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</si>
  <si>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</si>
  <si>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</si>
  <si>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</si>
  <si>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</si>
  <si>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</si>
  <si>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</si>
  <si>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</si>
  <si>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</si>
  <si>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</si>
  <si>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</si>
  <si>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</si>
  <si>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</si>
  <si>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</si>
  <si>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</si>
  <si>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</si>
  <si>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</si>
  <si>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</si>
  <si>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</si>
  <si>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</si>
  <si>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</si>
  <si>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</si>
  <si>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</si>
  <si>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</si>
  <si>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</si>
  <si>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</si>
  <si>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</si>
  <si>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</si>
  <si>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</si>
  <si>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</si>
  <si>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</si>
  <si>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</si>
  <si>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</si>
  <si>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</si>
  <si>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</si>
  <si>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</si>
  <si>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</si>
  <si>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</si>
  <si>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</si>
  <si>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</si>
  <si>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</si>
  <si>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</si>
  <si>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</si>
  <si>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</si>
  <si>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</si>
  <si>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</si>
  <si>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</si>
  <si>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</si>
  <si>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</si>
  <si>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</si>
  <si>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</si>
  <si>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</si>
  <si>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</si>
  <si>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</si>
  <si>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</si>
  <si>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</si>
  <si>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</si>
  <si>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</si>
  <si>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</si>
  <si>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</si>
  <si>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</si>
  <si>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</si>
  <si>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</si>
  <si>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</si>
  <si>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</si>
  <si>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</si>
  <si>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</si>
  <si>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</si>
  <si>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</si>
  <si>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</si>
  <si>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</si>
  <si>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</si>
  <si>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</si>
  <si>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</si>
  <si>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</si>
  <si>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</si>
  <si>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</si>
  <si>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</si>
  <si>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</si>
  <si>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</si>
  <si>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</si>
  <si>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</si>
  <si>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</si>
  <si>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</si>
  <si>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</si>
  <si>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</si>
  <si>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</si>
  <si>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</si>
  <si>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</si>
  <si>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</si>
  <si>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</si>
  <si>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</si>
  <si>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</si>
  <si>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</si>
  <si>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</si>
  <si>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</si>
  <si>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</si>
  <si>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</si>
  <si>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</si>
  <si>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</si>
  <si>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</si>
  <si>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</si>
  <si>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</si>
  <si>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</si>
  <si>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</si>
  <si>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</si>
  <si>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</si>
  <si>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</si>
  <si>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</si>
  <si>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</si>
  <si>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</si>
  <si>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</si>
  <si>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</si>
  <si>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</si>
  <si>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</si>
  <si>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</si>
  <si>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</si>
  <si>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</si>
  <si>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</si>
  <si>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</si>
  <si>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</si>
  <si>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</si>
  <si>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</si>
  <si>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</si>
  <si>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</si>
  <si>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</si>
  <si>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</si>
  <si>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</si>
  <si>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</si>
  <si>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</si>
  <si>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</si>
  <si>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</si>
  <si>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</si>
  <si>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</si>
  <si>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</si>
  <si>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</si>
  <si>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</si>
  <si>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</si>
  <si>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</si>
  <si>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</si>
  <si>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</si>
  <si>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</si>
  <si>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</si>
  <si>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</si>
  <si>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</si>
  <si>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</si>
  <si>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</si>
  <si>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</si>
  <si>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</si>
  <si>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</si>
  <si>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</si>
  <si>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</si>
  <si>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</si>
  <si>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</si>
  <si>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</si>
  <si>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</si>
  <si>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</si>
  <si>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</si>
  <si>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</si>
  <si>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</si>
  <si>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</si>
  <si>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</si>
  <si>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</si>
  <si>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</si>
  <si>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</si>
  <si>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</si>
  <si>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</si>
  <si>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</si>
  <si>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</si>
  <si>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</si>
  <si>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</si>
  <si>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</si>
  <si>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</si>
  <si>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</si>
  <si>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</si>
  <si>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</si>
  <si>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</si>
  <si>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</si>
  <si>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</si>
  <si>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</si>
  <si>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</si>
  <si>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</si>
  <si>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</si>
  <si>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</si>
  <si>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</si>
  <si>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</si>
  <si>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</si>
  <si>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</si>
  <si>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</si>
  <si>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</si>
  <si>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</si>
  <si>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</si>
  <si>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</si>
  <si>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</si>
  <si>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</si>
  <si>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</si>
  <si>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</si>
  <si>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</si>
  <si>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</si>
  <si>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</si>
  <si>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</si>
  <si>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</si>
  <si>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</si>
  <si>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</si>
  <si>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</si>
  <si>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</si>
  <si>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</si>
  <si>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</si>
  <si>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</si>
  <si>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</si>
  <si>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</si>
  <si>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</si>
  <si>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</si>
  <si>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</si>
  <si>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</si>
  <si>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</si>
  <si>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</si>
  <si>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</si>
  <si>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</si>
  <si>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</si>
  <si>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</si>
  <si>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</si>
  <si>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</si>
  <si>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</si>
  <si>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</si>
  <si>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</si>
  <si>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</si>
  <si>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</si>
  <si>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</si>
  <si>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</si>
  <si>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</si>
  <si>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</si>
  <si>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</si>
  <si>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</si>
  <si>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</si>
  <si>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</si>
  <si>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</si>
  <si>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</si>
  <si>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</si>
  <si>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</si>
  <si>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</si>
  <si>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</si>
  <si>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</si>
  <si>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</si>
  <si>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</si>
  <si>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</si>
  <si>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</si>
  <si>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</si>
  <si>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</si>
  <si>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</si>
  <si>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</si>
  <si>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</si>
  <si>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</si>
  <si>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</si>
  <si>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</si>
  <si>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</si>
  <si>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</si>
  <si>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</si>
  <si>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</si>
  <si>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</si>
  <si>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</si>
  <si>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</si>
  <si>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</si>
  <si>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</si>
  <si>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</si>
  <si>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</si>
  <si>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</si>
  <si>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</si>
  <si>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</si>
  <si>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</si>
  <si>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</si>
  <si>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</si>
  <si>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</si>
  <si>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</si>
  <si>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</si>
  <si>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</si>
  <si>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</si>
  <si>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</si>
  <si>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</si>
  <si>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</si>
  <si>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</si>
  <si>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</si>
  <si>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</si>
  <si>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</si>
  <si>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</si>
  <si>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</si>
  <si>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</si>
  <si>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</si>
  <si>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</si>
  <si>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</si>
  <si>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</si>
  <si>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</si>
  <si>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</si>
  <si>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</si>
  <si>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</si>
  <si>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</si>
  <si>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</si>
  <si>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</si>
  <si>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</si>
  <si>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</si>
  <si>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</si>
  <si>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</si>
  <si>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</si>
  <si>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</si>
  <si>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</si>
  <si>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</si>
  <si>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</si>
  <si>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</si>
  <si>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</si>
  <si>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</si>
  <si>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</si>
  <si>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</si>
  <si>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</si>
  <si>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</si>
  <si>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</si>
  <si>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</si>
  <si>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</si>
  <si>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</si>
  <si>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</si>
  <si>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</si>
  <si>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</si>
  <si>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</si>
  <si>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</si>
  <si>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</si>
  <si>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</si>
  <si>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</si>
  <si>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</si>
  <si>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</si>
  <si>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</si>
  <si>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</si>
  <si>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</si>
  <si>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</si>
  <si>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</si>
  <si>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</si>
  <si>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</si>
  <si>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</si>
  <si>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</si>
  <si>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</si>
  <si>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</si>
  <si>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</si>
  <si>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</si>
  <si>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</si>
  <si>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</si>
  <si>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</si>
  <si>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</si>
  <si>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</si>
  <si>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</si>
  <si>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</si>
  <si>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</si>
  <si>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</si>
  <si>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</si>
  <si>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</si>
  <si>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</si>
  <si>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</si>
  <si>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</si>
  <si>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</si>
  <si>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</si>
  <si>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</si>
  <si>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</si>
  <si>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</si>
  <si>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</si>
  <si>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</si>
  <si>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</si>
  <si>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</si>
  <si>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</si>
  <si>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</si>
  <si>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</si>
  <si>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</si>
  <si>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</si>
  <si>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</si>
  <si>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</si>
  <si>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</si>
  <si>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</si>
  <si>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</si>
  <si>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</si>
  <si>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</si>
  <si>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</si>
  <si>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</si>
  <si>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</si>
  <si>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</si>
  <si>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</si>
  <si>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</si>
  <si>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</si>
  <si>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</si>
  <si>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</si>
  <si>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</si>
  <si>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</si>
  <si>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</si>
  <si>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</si>
  <si>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</si>
  <si>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</si>
  <si>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</si>
  <si>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</si>
  <si>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</si>
  <si>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</si>
  <si>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</si>
  <si>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</si>
  <si>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</si>
  <si>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</si>
  <si>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</si>
  <si>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</si>
  <si>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</si>
  <si>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</si>
  <si>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</si>
  <si>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</si>
  <si>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</si>
  <si>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</si>
  <si>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</si>
  <si>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</si>
  <si>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</si>
  <si>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</si>
  <si>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</si>
  <si>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</si>
  <si>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</si>
  <si>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</si>
  <si>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</si>
  <si>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</si>
  <si>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</si>
  <si>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</si>
  <si>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</si>
  <si>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</si>
  <si>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</si>
  <si>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</si>
  <si>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</si>
  <si>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</si>
  <si>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</si>
  <si>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</si>
  <si>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</si>
  <si>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</si>
  <si>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</si>
  <si>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</si>
  <si>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</si>
  <si>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</si>
  <si>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</si>
  <si>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</si>
  <si>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</si>
  <si>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</si>
  <si>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</si>
  <si>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</si>
  <si>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</si>
  <si>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</si>
  <si>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</si>
  <si>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</si>
  <si>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</si>
  <si>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</si>
  <si>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</si>
  <si>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</si>
  <si>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</si>
  <si>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</si>
  <si>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</si>
  <si>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</si>
  <si>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</si>
  <si>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</si>
  <si>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</si>
  <si>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</si>
  <si>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</si>
  <si>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</si>
  <si>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</si>
  <si>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</si>
  <si>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</si>
  <si>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</si>
  <si>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</si>
  <si>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</si>
  <si>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</si>
  <si>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</si>
  <si>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</si>
  <si>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</si>
  <si>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</si>
  <si>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</si>
  <si>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</si>
  <si>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</si>
  <si>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</si>
  <si>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</si>
  <si>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</si>
  <si>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</si>
  <si>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</si>
  <si>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</si>
  <si>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</si>
  <si>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</si>
  <si>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</si>
  <si>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</si>
  <si>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</si>
  <si>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</si>
  <si>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</si>
  <si>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</si>
  <si>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</si>
  <si>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</si>
  <si>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</si>
  <si>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</si>
  <si>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</si>
  <si>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</si>
  <si>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</si>
  <si>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</si>
  <si>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</si>
  <si>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</si>
  <si>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</si>
  <si>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</si>
  <si>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</si>
  <si>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</si>
  <si>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</si>
  <si>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</si>
  <si>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</si>
  <si>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</si>
  <si>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</si>
  <si>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</si>
  <si>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</si>
  <si>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</si>
  <si>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</si>
  <si>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</si>
  <si>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</si>
  <si>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</si>
  <si>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</si>
  <si>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</si>
  <si>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</si>
  <si>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</si>
  <si>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</si>
  <si>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</si>
  <si>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</si>
  <si>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</si>
  <si>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</si>
  <si>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</si>
  <si>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</si>
  <si>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</si>
  <si>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</si>
  <si>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</si>
  <si>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</si>
  <si>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</si>
  <si>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</si>
  <si>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</si>
  <si>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</si>
  <si>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</si>
  <si>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</si>
  <si>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</si>
  <si>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</si>
  <si>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</si>
  <si>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</si>
  <si>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</si>
  <si>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</si>
  <si>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</si>
  <si>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</si>
  <si>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</si>
  <si>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</si>
  <si>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</si>
  <si>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</si>
  <si>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</si>
  <si>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</si>
  <si>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</si>
  <si>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</si>
  <si>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</si>
  <si>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</si>
  <si>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</si>
  <si>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</si>
  <si>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</si>
  <si>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</si>
  <si>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</si>
  <si>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</si>
  <si>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</si>
  <si>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</si>
  <si>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</si>
  <si>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</si>
  <si>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</si>
  <si>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</si>
  <si>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</si>
  <si>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</si>
  <si>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</si>
  <si>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</si>
  <si>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</si>
  <si>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</si>
  <si>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</si>
  <si>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</si>
  <si>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</si>
  <si>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</si>
  <si>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</si>
  <si>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</si>
  <si>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</si>
  <si>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</si>
  <si>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</si>
  <si>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</si>
  <si>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</si>
  <si>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</si>
  <si>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</si>
  <si>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</si>
  <si>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</si>
  <si>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</si>
  <si>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</si>
  <si>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</si>
  <si>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</si>
  <si>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</si>
  <si>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</si>
  <si>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</si>
  <si>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</si>
  <si>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</si>
  <si>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</si>
  <si>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</si>
  <si>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</si>
  <si>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</si>
  <si>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</si>
  <si>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</si>
  <si>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</si>
  <si>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</si>
  <si>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</si>
  <si>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</si>
  <si>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</si>
  <si>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</si>
  <si>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</si>
  <si>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</si>
  <si>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</si>
  <si>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</si>
  <si>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</si>
  <si>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</si>
  <si>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</si>
  <si>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</si>
  <si>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</si>
  <si>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</si>
  <si>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</si>
  <si>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</si>
  <si>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</si>
  <si>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</si>
  <si>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</si>
  <si>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</si>
  <si>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</si>
  <si>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</si>
  <si>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</si>
  <si>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</si>
  <si>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</si>
  <si>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</si>
  <si>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</si>
  <si>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</si>
  <si>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</si>
  <si>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</si>
  <si>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</si>
  <si>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</si>
  <si>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</si>
  <si>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</si>
  <si>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</si>
  <si>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</si>
  <si>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</si>
  <si>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</si>
  <si>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</si>
  <si>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</si>
  <si>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</si>
  <si>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</si>
  <si>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</si>
  <si>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</si>
  <si>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</si>
  <si>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</si>
  <si>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</si>
  <si>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</si>
  <si>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</si>
  <si>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</si>
  <si>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</si>
  <si>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</si>
  <si>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</si>
  <si>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</si>
  <si>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</si>
  <si>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</si>
  <si>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</si>
  <si>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</si>
  <si>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</si>
  <si>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</si>
  <si>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</si>
  <si>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</si>
  <si>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</si>
  <si>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</si>
  <si>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</si>
  <si>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</si>
  <si>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</si>
  <si>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</si>
  <si>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</si>
  <si>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</si>
  <si>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</si>
  <si>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</si>
  <si>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</si>
  <si>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</si>
  <si>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</si>
  <si>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</si>
  <si>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</si>
  <si>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</si>
  <si>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</si>
  <si>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</si>
  <si>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</si>
  <si>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</si>
  <si>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</si>
  <si>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</si>
  <si>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</si>
  <si>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</si>
  <si>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</si>
  <si>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</si>
  <si>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</si>
  <si>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</si>
  <si>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</si>
  <si>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</si>
  <si>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</si>
  <si>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</si>
  <si>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</si>
  <si>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</si>
  <si>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</si>
  <si>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</si>
  <si>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</si>
  <si>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</si>
  <si>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</si>
  <si>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</si>
  <si>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</si>
  <si>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</si>
  <si>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</si>
  <si>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</si>
  <si>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</si>
  <si>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</si>
  <si>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</si>
  <si>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</si>
  <si>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</si>
  <si>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</si>
  <si>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</si>
  <si>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</si>
  <si>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</si>
  <si>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</si>
  <si>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</si>
  <si>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</si>
  <si>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</si>
  <si>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</si>
  <si>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</si>
  <si>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</si>
  <si>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</si>
  <si>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</si>
  <si>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</si>
  <si>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</si>
  <si>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</si>
  <si>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</si>
  <si>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</si>
  <si>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</si>
  <si>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</si>
  <si>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</si>
  <si>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</si>
  <si>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</si>
  <si>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</si>
  <si>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</si>
  <si>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</si>
  <si>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</si>
  <si>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</si>
  <si>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</si>
  <si>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</si>
  <si>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</si>
  <si>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</si>
  <si>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</si>
  <si>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</si>
  <si>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</si>
  <si>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</si>
  <si>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</si>
  <si>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</si>
  <si>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</si>
  <si>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</si>
  <si>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</si>
  <si>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</si>
  <si>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</si>
  <si>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</si>
  <si>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</si>
  <si>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</si>
  <si>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</si>
  <si>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</si>
  <si>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</si>
  <si>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</si>
  <si>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</si>
  <si>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</si>
  <si>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</si>
  <si>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</si>
  <si>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</si>
  <si>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</si>
  <si>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</si>
  <si>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</si>
  <si>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</si>
  <si>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</si>
  <si>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</si>
  <si>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</si>
  <si>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</si>
  <si>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</si>
  <si>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</si>
  <si>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</si>
  <si>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</si>
  <si>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</si>
  <si>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</si>
  <si>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</si>
  <si>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</si>
  <si>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</si>
  <si>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</si>
  <si>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</si>
  <si>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</si>
  <si>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</si>
  <si>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</si>
  <si>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</si>
  <si>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</si>
  <si>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</si>
  <si>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</si>
  <si>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</si>
  <si>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</si>
  <si>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</si>
  <si>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</si>
  <si>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</si>
  <si>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</si>
  <si>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</si>
  <si>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</si>
  <si>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</si>
  <si>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</si>
  <si>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</si>
  <si>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</si>
  <si>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</si>
  <si>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</si>
  <si>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</si>
  <si>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</si>
  <si>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</si>
  <si>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</si>
  <si>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</si>
  <si>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</si>
  <si>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</si>
  <si>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</si>
  <si>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</si>
  <si>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</si>
  <si>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</si>
  <si>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</si>
  <si>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</si>
  <si>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</si>
  <si>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</si>
  <si>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</si>
  <si>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</si>
  <si>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</si>
  <si>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</si>
  <si>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</si>
  <si>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</si>
  <si>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</si>
  <si>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</si>
  <si>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</si>
  <si>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</si>
  <si>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</si>
  <si>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</si>
  <si>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</si>
  <si>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</si>
  <si>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</si>
  <si>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</si>
  <si>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</si>
  <si>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</si>
  <si>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</si>
  <si>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</si>
  <si>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</si>
  <si>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</si>
  <si>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</si>
  <si>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</si>
  <si>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</si>
  <si>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</si>
  <si>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</si>
  <si>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</si>
  <si>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</si>
  <si>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</si>
  <si>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</si>
  <si>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</si>
  <si>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</si>
  <si>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</si>
  <si>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</si>
  <si>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</si>
  <si>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</si>
  <si>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</si>
  <si>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</si>
  <si>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</si>
  <si>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</si>
  <si>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</si>
  <si>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</si>
  <si>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</si>
  <si>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</si>
  <si>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</si>
  <si>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</si>
  <si>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</si>
  <si>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</si>
  <si>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</si>
  <si>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</si>
  <si>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</si>
  <si>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</si>
  <si>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</si>
  <si>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</si>
  <si>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</si>
  <si>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</si>
  <si>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</si>
  <si>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</si>
  <si>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</si>
  <si>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</si>
  <si>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</si>
  <si>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</si>
  <si>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</si>
  <si>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</si>
  <si>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</si>
  <si>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</si>
  <si>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</si>
  <si>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</si>
  <si>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</si>
  <si>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</si>
  <si>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</si>
  <si>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</si>
  <si>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</si>
  <si>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</si>
  <si>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</si>
  <si>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</si>
  <si>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</si>
  <si>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</si>
  <si>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</si>
  <si>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</si>
  <si>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</si>
  <si>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</si>
  <si>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</si>
  <si>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</si>
  <si>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</si>
  <si>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</si>
  <si>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</si>
  <si>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</si>
  <si>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</si>
  <si>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</si>
  <si>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</si>
  <si>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</si>
  <si>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</si>
  <si>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</si>
  <si>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</si>
  <si>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</si>
  <si>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</si>
  <si>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</si>
  <si>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</si>
  <si>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</si>
  <si>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</si>
  <si>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</si>
  <si>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</si>
  <si>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</si>
  <si>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</si>
  <si>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</si>
  <si>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</si>
  <si>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</si>
  <si>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</si>
  <si>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</si>
  <si>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</si>
  <si>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</si>
  <si>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</si>
  <si>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</si>
  <si>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</si>
  <si>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</si>
  <si>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</si>
  <si>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</si>
  <si>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</si>
  <si>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</si>
  <si>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</si>
  <si>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</si>
  <si>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</si>
  <si>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</si>
  <si>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</si>
  <si>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</si>
  <si>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</si>
  <si>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</si>
  <si>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</si>
  <si>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</si>
  <si>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</si>
  <si>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</si>
  <si>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</si>
  <si>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</si>
  <si>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</si>
  <si>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</si>
  <si>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</si>
  <si>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</si>
  <si>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</si>
  <si>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</si>
  <si>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</si>
  <si>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</si>
  <si>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</si>
  <si>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</si>
  <si>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</si>
  <si>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</si>
  <si>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</si>
  <si>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</si>
  <si>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</si>
  <si>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</si>
  <si>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</si>
  <si>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</si>
  <si>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</si>
  <si>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</si>
  <si>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</si>
  <si>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</si>
  <si>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</si>
  <si>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</si>
  <si>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</si>
  <si>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</si>
  <si>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</si>
  <si>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</si>
  <si>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</si>
  <si>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</si>
  <si>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</si>
  <si>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</si>
  <si>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</si>
  <si>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</si>
  <si>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</si>
  <si>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</si>
  <si>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</si>
  <si>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</si>
  <si>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</si>
  <si>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</si>
  <si>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</si>
  <si>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</si>
  <si>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</si>
  <si>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</si>
  <si>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</si>
  <si>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</si>
  <si>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</si>
  <si>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</si>
  <si>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</si>
  <si>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</si>
  <si>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</si>
  <si>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</si>
  <si>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</si>
  <si>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</si>
  <si>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</si>
  <si>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</si>
  <si>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</si>
  <si>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</si>
  <si>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</si>
  <si>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</si>
  <si>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</si>
  <si>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</si>
  <si>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</si>
  <si>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</si>
  <si>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</si>
  <si>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</si>
  <si>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</si>
  <si>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</si>
  <si>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</si>
  <si>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</si>
  <si>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</si>
  <si>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</si>
  <si>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</si>
  <si>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</si>
  <si>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</si>
  <si>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</si>
  <si>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</si>
  <si>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</si>
  <si>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</si>
  <si>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</si>
  <si>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</si>
  <si>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</si>
  <si>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</si>
  <si>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</si>
  <si>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</si>
  <si>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</si>
  <si>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</si>
  <si>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</si>
  <si>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</si>
  <si>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</si>
  <si>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</si>
  <si>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</si>
  <si>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</si>
  <si>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</si>
  <si>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</si>
  <si>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</si>
  <si>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</si>
  <si>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</si>
  <si>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</si>
  <si>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</si>
  <si>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</si>
  <si>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</si>
  <si>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</si>
  <si>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</si>
  <si>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</si>
  <si>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</si>
  <si>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</si>
  <si>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</si>
  <si>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</si>
  <si>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</si>
  <si>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</si>
  <si>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</si>
  <si>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</si>
  <si>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</si>
  <si>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</si>
  <si>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</si>
  <si>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</si>
  <si>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</si>
  <si>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</si>
  <si>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</si>
  <si>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</si>
  <si>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</si>
  <si>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</si>
  <si>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</si>
  <si>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</si>
  <si>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</si>
  <si>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</si>
  <si>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</si>
  <si>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</si>
  <si>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</si>
  <si>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</si>
  <si>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</si>
  <si>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</si>
  <si>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</si>
  <si>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</si>
  <si>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</si>
  <si>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</si>
  <si>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</si>
  <si>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</si>
  <si>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</si>
  <si>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</si>
  <si>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</si>
  <si>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</si>
  <si>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</si>
  <si>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</si>
  <si>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</si>
  <si>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</si>
  <si>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</si>
  <si>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</si>
  <si>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</si>
  <si>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</si>
  <si>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</si>
  <si>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</si>
  <si>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</si>
  <si>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</si>
  <si>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</si>
  <si>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</si>
  <si>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</si>
  <si>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</si>
  <si>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</si>
  <si>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</si>
  <si>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</si>
  <si>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</si>
  <si>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</si>
  <si>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</si>
  <si>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</si>
  <si>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</si>
  <si>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</si>
  <si>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</si>
  <si>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</si>
  <si>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</si>
  <si>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</si>
  <si>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</si>
  <si>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</si>
  <si>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</si>
  <si>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</si>
  <si>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</si>
  <si>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</si>
  <si>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</si>
  <si>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</si>
  <si>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</si>
  <si>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</si>
  <si>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</si>
  <si>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</si>
  <si>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</si>
  <si>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</si>
  <si>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</si>
  <si>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</si>
  <si>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</si>
  <si>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</si>
  <si>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</si>
  <si>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</si>
  <si>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</si>
  <si>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</si>
  <si>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</si>
  <si>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</si>
  <si>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</si>
  <si>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</si>
  <si>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</si>
  <si>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</si>
  <si>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</si>
  <si>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</si>
  <si>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</si>
  <si>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</si>
  <si>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</si>
  <si>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</si>
  <si>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</si>
  <si>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</si>
  <si>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</si>
  <si>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</si>
  <si>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</si>
  <si>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</si>
  <si>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</si>
  <si>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</si>
  <si>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</si>
  <si>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</si>
  <si>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</si>
  <si>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</si>
  <si>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</si>
  <si>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</si>
  <si>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</si>
  <si>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</si>
  <si>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</si>
  <si>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</si>
  <si>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</si>
  <si>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</si>
  <si>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</si>
  <si>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</si>
  <si>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</si>
  <si>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</si>
  <si>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</si>
  <si>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</si>
  <si>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</si>
  <si>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</si>
  <si>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</si>
  <si>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</si>
  <si>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</si>
  <si>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</si>
  <si>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</si>
  <si>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</si>
  <si>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</si>
  <si>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</si>
  <si>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</si>
  <si>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</si>
  <si>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</si>
  <si>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</si>
  <si>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</si>
  <si>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</si>
  <si>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</si>
  <si>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</si>
  <si>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</si>
  <si>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</si>
  <si>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</si>
  <si>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</si>
  <si>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</si>
  <si>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</si>
  <si>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</si>
  <si>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</si>
  <si>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</si>
  <si>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</si>
  <si>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</si>
  <si>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</si>
  <si>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</si>
  <si>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</si>
  <si>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</si>
  <si>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</si>
  <si>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</si>
  <si>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</si>
  <si>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</si>
  <si>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</si>
  <si>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</si>
  <si>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</si>
  <si>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</si>
  <si>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</si>
  <si>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</si>
  <si>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</si>
  <si>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</si>
  <si>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</si>
  <si>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</si>
  <si>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</si>
  <si>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</si>
  <si>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</si>
  <si>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</si>
  <si>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</si>
  <si>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</si>
  <si>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</si>
  <si>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</si>
  <si>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</si>
  <si>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</si>
  <si>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</si>
  <si>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</si>
  <si>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</si>
  <si>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</si>
  <si>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</si>
  <si>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</si>
  <si>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</si>
  <si>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</si>
  <si>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</si>
  <si>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</si>
  <si>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</si>
  <si>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</si>
  <si>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</si>
  <si>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</si>
  <si>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</si>
  <si>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</si>
  <si>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</si>
  <si>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</si>
  <si>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</si>
  <si>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</si>
  <si>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</si>
  <si>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</si>
  <si>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</si>
  <si>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</si>
  <si>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</si>
  <si>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</si>
  <si>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</si>
  <si>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</si>
  <si>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</si>
  <si>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</si>
  <si>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</si>
  <si>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</si>
  <si>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</si>
  <si>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</si>
  <si>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</si>
  <si>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</si>
  <si>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</si>
  <si>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</si>
  <si>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</si>
  <si>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</si>
  <si>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</si>
  <si>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</si>
  <si>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</si>
  <si>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</si>
  <si>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</si>
  <si>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</si>
  <si>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</si>
  <si>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</si>
  <si>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</si>
  <si>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</si>
  <si>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</si>
  <si>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</si>
  <si>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</si>
  <si>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</si>
  <si>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</si>
  <si>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</si>
  <si>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</si>
  <si>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</si>
  <si>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</si>
  <si>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</si>
  <si>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</si>
  <si>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</si>
  <si>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</si>
  <si>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</si>
  <si>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</si>
  <si>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</si>
  <si>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</si>
  <si>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</si>
  <si>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</si>
  <si>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</si>
  <si>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</si>
  <si>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</si>
  <si>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</si>
  <si>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</si>
  <si>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</si>
  <si>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</si>
  <si>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</si>
  <si>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</si>
  <si>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</si>
  <si>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</si>
  <si>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</si>
  <si>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</si>
  <si>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</si>
  <si>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</si>
  <si>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</si>
  <si>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</si>
  <si>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</si>
  <si>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</si>
  <si>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</si>
  <si>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</si>
  <si>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</si>
  <si>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</si>
  <si>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</si>
  <si>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</si>
  <si>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</si>
  <si>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</si>
  <si>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</si>
  <si>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</si>
  <si>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</si>
  <si>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</si>
  <si>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</si>
  <si>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</si>
  <si>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</si>
  <si>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</si>
  <si>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</si>
  <si>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</si>
  <si>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</si>
  <si>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</si>
  <si>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</si>
  <si>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</si>
  <si>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</si>
  <si>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</si>
  <si>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</si>
  <si>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</si>
  <si>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</si>
  <si>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</si>
  <si>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</si>
  <si>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</si>
  <si>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</si>
  <si>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</si>
  <si>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</si>
  <si>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</si>
  <si>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</si>
  <si>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</si>
  <si>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</si>
  <si>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</si>
  <si>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</si>
  <si>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</si>
  <si>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</si>
  <si>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</si>
  <si>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</si>
  <si>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</si>
  <si>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</si>
  <si>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</si>
  <si>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</si>
  <si>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</si>
  <si>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</si>
  <si>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</si>
  <si>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</si>
  <si>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</si>
  <si>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</si>
  <si>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</si>
  <si>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</si>
  <si>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</si>
  <si>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</si>
  <si>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</si>
  <si>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</si>
  <si>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</si>
  <si>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</si>
  <si>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</si>
  <si>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</si>
  <si>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</si>
  <si>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</si>
  <si>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</si>
  <si>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</si>
  <si>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</si>
  <si>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</si>
  <si>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</si>
  <si>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</si>
  <si>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</si>
  <si>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</si>
  <si>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</si>
  <si>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</si>
  <si>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</si>
  <si>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</si>
  <si>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</si>
  <si>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</si>
  <si>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</si>
  <si>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</si>
  <si>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</si>
  <si>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</si>
  <si>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</si>
  <si>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</si>
  <si>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</si>
  <si>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</si>
  <si>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</si>
  <si>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</si>
  <si>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</si>
  <si>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</si>
  <si>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</si>
  <si>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</si>
  <si>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</si>
  <si>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</si>
  <si>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</si>
  <si>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</si>
  <si>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</si>
  <si>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</si>
  <si>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</si>
  <si>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</si>
  <si>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</si>
  <si>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</si>
  <si>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</si>
  <si>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</si>
  <si>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</si>
  <si>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</si>
  <si>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</si>
  <si>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</si>
  <si>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</si>
  <si>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</si>
  <si>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</si>
  <si>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</si>
  <si>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</si>
  <si>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</si>
  <si>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</si>
  <si>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</si>
  <si>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</si>
  <si>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</si>
  <si>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</si>
  <si>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</si>
  <si>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</si>
  <si>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</si>
  <si>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</si>
  <si>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</si>
  <si>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</si>
  <si>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</si>
  <si>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</si>
  <si>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</si>
  <si>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</si>
  <si>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</si>
  <si>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</si>
  <si>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</si>
  <si>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</si>
  <si>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</si>
  <si>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</si>
  <si>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</si>
  <si>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</si>
  <si>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</si>
  <si>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</si>
  <si>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</si>
  <si>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</si>
  <si>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</si>
  <si>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</si>
  <si>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</si>
  <si>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</si>
  <si>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</si>
  <si>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</si>
  <si>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</si>
  <si>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</si>
  <si>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</si>
  <si>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</si>
  <si>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</si>
  <si>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</si>
  <si>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</si>
  <si>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</si>
  <si>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</si>
  <si>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</si>
  <si>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</si>
  <si>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</si>
  <si>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</si>
  <si>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</si>
  <si>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</si>
  <si>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</si>
  <si>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</si>
  <si>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</si>
  <si>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</si>
  <si>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</si>
  <si>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</si>
  <si>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</si>
  <si>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</si>
  <si>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</si>
  <si>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</si>
  <si>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</si>
  <si>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</si>
  <si>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</si>
  <si>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</si>
  <si>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</si>
  <si>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</si>
  <si>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</si>
  <si>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</si>
  <si>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</si>
  <si>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</si>
  <si>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</si>
  <si>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</si>
  <si>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</si>
  <si>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</si>
  <si>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</si>
  <si>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</si>
  <si>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</si>
  <si>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</si>
  <si>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</si>
  <si>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</si>
  <si>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</si>
  <si>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</si>
  <si>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</si>
  <si>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</si>
  <si>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</si>
  <si>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</si>
  <si>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</si>
  <si>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</si>
  <si>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</si>
  <si>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</si>
  <si>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</si>
  <si>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</si>
  <si>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</si>
  <si>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</si>
  <si>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</si>
  <si>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</si>
  <si>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</si>
  <si>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</si>
  <si>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</si>
  <si>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</si>
  <si>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</si>
  <si>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</si>
  <si>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</si>
  <si>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</si>
  <si>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</si>
  <si>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</si>
  <si>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</si>
  <si>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</si>
  <si>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</si>
  <si>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</si>
  <si>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</si>
  <si>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</si>
  <si>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</si>
  <si>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</si>
  <si>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</si>
  <si>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</si>
  <si>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</si>
  <si>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</si>
  <si>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</si>
  <si>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</si>
  <si>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</si>
  <si>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</si>
  <si>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</si>
  <si>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</si>
  <si>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</si>
  <si>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</si>
  <si>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</si>
  <si>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</si>
  <si>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</si>
  <si>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</si>
  <si>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</si>
  <si>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</si>
  <si>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</si>
  <si>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</si>
  <si>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</si>
  <si>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</si>
  <si>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</si>
  <si>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</si>
  <si>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</si>
  <si>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</si>
  <si>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</si>
  <si>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</si>
  <si>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</si>
  <si>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</si>
  <si>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</si>
  <si>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</si>
  <si>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</si>
  <si>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</si>
  <si>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</si>
  <si>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</si>
  <si>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</si>
  <si>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</si>
  <si>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</si>
  <si>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</si>
  <si>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</si>
  <si>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</si>
  <si>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</si>
  <si>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</si>
  <si>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</si>
  <si>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</si>
  <si>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</si>
  <si>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</si>
  <si>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</si>
  <si>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</si>
  <si>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</si>
  <si>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</si>
  <si>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</si>
  <si>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</si>
  <si>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</si>
  <si>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</si>
  <si>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</si>
  <si>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</si>
  <si>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</si>
  <si>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</si>
  <si>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</si>
  <si>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</si>
  <si>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</si>
  <si>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</si>
  <si>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</si>
  <si>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</si>
  <si>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</si>
  <si>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</si>
  <si>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</si>
  <si>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</si>
  <si>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</si>
  <si>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</si>
  <si>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</si>
  <si>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</si>
  <si>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</si>
  <si>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</si>
  <si>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</si>
  <si>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</si>
  <si>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</si>
  <si>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</si>
  <si>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</si>
  <si>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</si>
  <si>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</si>
  <si>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</si>
  <si>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</si>
  <si>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</si>
  <si>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</si>
  <si>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</si>
  <si>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</si>
  <si>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</si>
  <si>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</si>
  <si>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</si>
  <si>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</si>
  <si>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</si>
  <si>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</si>
  <si>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</si>
  <si>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</si>
  <si>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</si>
  <si>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</si>
  <si>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</si>
  <si>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</si>
  <si>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</si>
  <si>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</si>
  <si>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</si>
  <si>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</si>
  <si>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</si>
  <si>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</si>
  <si>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</si>
  <si>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</si>
  <si>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</si>
  <si>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</si>
  <si>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</si>
  <si>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</si>
  <si>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</si>
  <si>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</si>
  <si>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</si>
  <si>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</si>
  <si>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</si>
  <si>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</si>
  <si>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</si>
  <si>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</si>
  <si>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</si>
  <si>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</si>
  <si>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</si>
  <si>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</si>
  <si>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</si>
  <si>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</si>
  <si>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</si>
  <si>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</si>
  <si>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</si>
  <si>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</si>
  <si>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</si>
  <si>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</si>
  <si>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</si>
  <si>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</si>
  <si>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</si>
  <si>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</si>
  <si>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</si>
  <si>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</si>
  <si>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</si>
  <si>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</si>
  <si>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</si>
  <si>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</si>
  <si>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</si>
  <si>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</si>
  <si>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</si>
  <si>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</si>
  <si>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</si>
  <si>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</si>
  <si>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</si>
  <si>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</si>
  <si>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</si>
  <si>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</si>
  <si>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</si>
  <si>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</si>
  <si>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</si>
  <si>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</si>
  <si>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</si>
  <si>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</si>
  <si>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</si>
  <si>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</si>
  <si>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</si>
  <si>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</si>
  <si>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</si>
  <si>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</si>
  <si>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</si>
  <si>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</si>
  <si>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</si>
  <si>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</si>
  <si>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</si>
  <si>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</si>
  <si>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</si>
  <si>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</si>
  <si>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</si>
  <si>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</si>
  <si>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</si>
  <si>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</si>
  <si>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</si>
  <si>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</si>
  <si>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</si>
  <si>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</si>
  <si>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</si>
  <si>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</si>
  <si>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</si>
  <si>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</si>
  <si>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</si>
  <si>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</si>
  <si>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</si>
  <si>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</si>
  <si>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</si>
  <si>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</si>
  <si>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</si>
  <si>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</si>
  <si>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</si>
  <si>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</si>
  <si>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</si>
  <si>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</si>
  <si>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</si>
  <si>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</si>
  <si>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</si>
  <si>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</si>
  <si>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</si>
  <si>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</si>
  <si>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</si>
  <si>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</si>
  <si>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</si>
  <si>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</si>
  <si>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</si>
  <si>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</si>
  <si>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</si>
  <si>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</si>
  <si>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</si>
  <si>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</si>
  <si>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</si>
  <si>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</si>
  <si>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</si>
  <si>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</si>
  <si>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</si>
  <si>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</si>
  <si>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</si>
  <si>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</si>
  <si>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</si>
  <si>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</si>
  <si>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</si>
  <si>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</si>
  <si>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</si>
  <si>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</si>
  <si>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</si>
  <si>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</si>
  <si>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</si>
  <si>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</si>
  <si>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</si>
  <si>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</si>
  <si>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</si>
  <si>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</si>
  <si>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</si>
  <si>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</si>
  <si>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</si>
  <si>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</si>
  <si>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</si>
  <si>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</si>
  <si>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</si>
  <si>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</si>
  <si>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</si>
  <si>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</si>
  <si>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</si>
  <si>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</si>
  <si>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</si>
  <si>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</si>
  <si>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</si>
  <si>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</si>
  <si>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</si>
  <si>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</si>
  <si>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</si>
  <si>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</si>
  <si>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</si>
  <si>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</si>
  <si>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</si>
  <si>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</si>
  <si>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</si>
  <si>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</si>
  <si>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</si>
  <si>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</si>
  <si>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</si>
  <si>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</si>
  <si>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</si>
  <si>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</si>
  <si>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</si>
  <si>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</si>
  <si>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</si>
  <si>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</si>
  <si>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</si>
  <si>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</si>
  <si>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</si>
  <si>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</si>
  <si>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</si>
  <si>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</si>
  <si>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</si>
  <si>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</si>
  <si>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</si>
  <si>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</si>
  <si>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</si>
  <si>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</si>
  <si>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</si>
  <si>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</si>
  <si>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</si>
  <si>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</si>
  <si>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</si>
  <si>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</si>
  <si>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</si>
  <si>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</si>
  <si>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</si>
  <si>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</si>
  <si>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</si>
  <si>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</si>
  <si>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</si>
  <si>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</si>
  <si>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</si>
  <si>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</si>
  <si>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</si>
  <si>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</si>
  <si>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</si>
  <si>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</si>
  <si>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</si>
  <si>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</si>
  <si>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</si>
  <si>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</si>
  <si>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</si>
  <si>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</si>
  <si>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</si>
  <si>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</si>
  <si>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</si>
  <si>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</si>
  <si>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</si>
  <si>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</si>
  <si>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</si>
  <si>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</si>
  <si>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</si>
  <si>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</si>
  <si>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</si>
  <si>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</si>
  <si>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</si>
  <si>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</si>
  <si>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</si>
  <si>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</si>
  <si>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</si>
  <si>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</si>
  <si>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</si>
  <si>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</si>
  <si>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</si>
  <si>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</si>
  <si>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</si>
  <si>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</si>
  <si>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</si>
  <si>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</si>
  <si>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</si>
  <si>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</si>
  <si>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</si>
  <si>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</si>
  <si>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</si>
  <si>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</si>
  <si>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</si>
  <si>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</si>
  <si>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</si>
  <si>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</si>
  <si>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</si>
  <si>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</si>
  <si>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</si>
  <si>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</si>
  <si>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</si>
  <si>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</si>
  <si>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</si>
  <si>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</si>
  <si>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</si>
  <si>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</si>
  <si>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</si>
  <si>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</si>
  <si>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</si>
  <si>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</si>
  <si>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</si>
  <si>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</si>
  <si>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</si>
  <si>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</si>
  <si>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</si>
  <si>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</si>
  <si>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</si>
  <si>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</si>
  <si>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</si>
  <si>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</si>
  <si>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</si>
  <si>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</si>
  <si>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</si>
  <si>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</si>
  <si>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</si>
  <si>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</si>
  <si>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</si>
  <si>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</si>
  <si>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</si>
  <si>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</si>
  <si>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</si>
  <si>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</si>
  <si>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</si>
  <si>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</si>
  <si>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</si>
  <si>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</si>
  <si>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</si>
  <si>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</si>
  <si>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</si>
  <si>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</si>
  <si>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</si>
  <si>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</si>
  <si>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</si>
  <si>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</si>
  <si>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</si>
  <si>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</si>
  <si>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</si>
  <si>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</si>
  <si>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</si>
  <si>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</si>
  <si>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</si>
  <si>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</si>
  <si>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</si>
  <si>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</si>
  <si>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</si>
  <si>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</si>
  <si>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</si>
  <si>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</si>
  <si>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</si>
  <si>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</si>
  <si>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</si>
  <si>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</si>
  <si>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</si>
  <si>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</si>
  <si>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</si>
  <si>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</si>
  <si>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</si>
  <si>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</si>
  <si>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</si>
  <si>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</si>
  <si>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</si>
  <si>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</si>
  <si>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</si>
  <si>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</si>
  <si>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</si>
  <si>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</si>
  <si>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</si>
  <si>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</si>
  <si>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</si>
  <si>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</si>
  <si>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</si>
  <si>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</si>
  <si>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</si>
  <si>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</si>
  <si>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</si>
  <si>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</si>
  <si>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</si>
  <si>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</si>
  <si>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</si>
  <si>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</si>
  <si>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</si>
  <si>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</si>
  <si>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</si>
  <si>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</si>
  <si>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</si>
  <si>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</si>
  <si>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</si>
  <si>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</si>
  <si>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</si>
  <si>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</si>
  <si>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</si>
  <si>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</si>
  <si>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</si>
  <si>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</si>
  <si>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</si>
  <si>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</si>
  <si>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</si>
  <si>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</si>
  <si>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</si>
  <si>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</si>
  <si>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</si>
  <si>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</si>
  <si>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</si>
  <si>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</si>
  <si>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</si>
  <si>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</si>
  <si>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</si>
  <si>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</si>
  <si>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</si>
  <si>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</si>
  <si>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</si>
  <si>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</si>
  <si>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</si>
  <si>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</si>
  <si>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</si>
  <si>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</si>
  <si>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</si>
  <si>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</si>
  <si>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</si>
  <si>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</si>
  <si>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</si>
  <si>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</si>
  <si>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</si>
  <si>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</si>
  <si>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</si>
  <si>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</si>
  <si>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</si>
  <si>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</si>
  <si>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</si>
  <si>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</si>
  <si>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</si>
  <si>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</si>
  <si>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</si>
  <si>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</si>
  <si>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</si>
  <si>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</si>
  <si>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</si>
  <si>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</si>
  <si>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</si>
  <si>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</si>
  <si>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</si>
  <si>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</si>
  <si>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</si>
  <si>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</si>
  <si>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</si>
  <si>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</si>
  <si>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</si>
  <si>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</si>
  <si>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</si>
  <si>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</si>
  <si>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</si>
  <si>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</si>
  <si>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</si>
  <si>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</si>
  <si>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</si>
  <si>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</si>
  <si>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</si>
  <si>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</si>
  <si>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</si>
  <si>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</si>
  <si>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</si>
  <si>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</si>
  <si>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</si>
  <si>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</si>
  <si>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</si>
  <si>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</si>
  <si>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</si>
  <si>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</si>
  <si>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</si>
  <si>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</si>
  <si>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</si>
  <si>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</si>
  <si>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</si>
  <si>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</si>
  <si>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</si>
  <si>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</si>
  <si>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</si>
  <si>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</si>
  <si>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</si>
  <si>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</si>
  <si>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</si>
  <si>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</si>
  <si>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</si>
  <si>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</si>
  <si>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</si>
  <si>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</si>
  <si>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</si>
  <si>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</si>
  <si>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</si>
  <si>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</si>
  <si>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</si>
  <si>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</si>
  <si>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</si>
  <si>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</si>
  <si>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</si>
  <si>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</si>
  <si>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</si>
  <si>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</si>
  <si>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</si>
  <si>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</si>
  <si>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</si>
  <si>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</si>
  <si>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</si>
  <si>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</si>
  <si>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</si>
  <si>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</si>
  <si>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</si>
  <si>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</si>
  <si>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</si>
  <si>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</si>
  <si>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</si>
  <si>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</si>
  <si>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</si>
  <si>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</si>
  <si>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</si>
  <si>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</si>
  <si>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</si>
  <si>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</si>
  <si>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</si>
  <si>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</si>
  <si>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</si>
  <si>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</si>
  <si>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</si>
  <si>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</si>
  <si>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</si>
  <si>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</si>
  <si>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</si>
  <si>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</si>
  <si>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</si>
  <si>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</si>
  <si>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</si>
  <si>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</si>
  <si>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</si>
  <si>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</si>
  <si>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</si>
  <si>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</si>
  <si>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</si>
  <si>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</si>
  <si>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</si>
  <si>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</si>
  <si>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</si>
  <si>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</si>
  <si>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</si>
  <si>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</si>
  <si>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</si>
  <si>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</si>
  <si>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</si>
  <si>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</si>
  <si>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</si>
  <si>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</si>
  <si>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</si>
  <si>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</si>
  <si>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</si>
  <si>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</si>
  <si>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</si>
  <si>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</si>
  <si>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</si>
  <si>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</si>
  <si>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</si>
  <si>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</si>
  <si>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</si>
  <si>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</si>
  <si>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</si>
  <si>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</si>
  <si>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</si>
  <si>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</si>
  <si>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</si>
  <si>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</si>
  <si>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</si>
  <si>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</si>
  <si>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</si>
  <si>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</si>
  <si>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</si>
  <si>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</si>
  <si>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</si>
  <si>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</si>
  <si>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</si>
  <si>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</si>
  <si>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</si>
  <si>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</si>
  <si>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</si>
  <si>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</si>
  <si>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</si>
  <si>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</si>
  <si>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</si>
  <si>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</si>
  <si>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</si>
  <si>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</si>
  <si>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</si>
  <si>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</si>
  <si>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</si>
  <si>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</si>
  <si>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</si>
  <si>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</si>
  <si>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</si>
  <si>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</si>
  <si>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</si>
  <si>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</si>
  <si>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</si>
  <si>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</si>
  <si>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</si>
  <si>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</si>
  <si>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</si>
  <si>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</si>
  <si>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</si>
  <si>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</si>
  <si>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</si>
  <si>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</si>
  <si>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</si>
  <si>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</si>
  <si>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</si>
  <si>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</si>
  <si>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</si>
  <si>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</si>
  <si>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</si>
  <si>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</si>
  <si>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</si>
  <si>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</si>
  <si>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</si>
  <si>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</si>
  <si>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</si>
  <si>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</si>
  <si>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</si>
  <si>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</si>
  <si>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</si>
  <si>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</si>
  <si>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</si>
  <si>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</si>
  <si>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</si>
  <si>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</si>
  <si>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</si>
  <si>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</si>
  <si>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</si>
  <si>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</si>
  <si>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</si>
  <si>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</si>
  <si>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</si>
  <si>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</si>
  <si>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</si>
  <si>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</si>
  <si>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</si>
  <si>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</si>
  <si>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</si>
  <si>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</si>
  <si>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</si>
  <si>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</si>
  <si>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</si>
  <si>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</si>
  <si>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</si>
  <si>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</si>
  <si>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</si>
  <si>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</si>
  <si>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</si>
  <si>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</si>
  <si>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</si>
  <si>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</si>
  <si>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</si>
  <si>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</si>
  <si>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</si>
  <si>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</si>
  <si>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</si>
  <si>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</si>
  <si>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</si>
  <si>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</si>
  <si>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</si>
  <si>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</si>
  <si>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</si>
  <si>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</si>
  <si>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</si>
  <si>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</si>
  <si>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</si>
  <si>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</si>
  <si>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</si>
  <si>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</si>
  <si>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</si>
  <si>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</si>
  <si>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</si>
  <si>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</si>
  <si>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</si>
  <si>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</si>
  <si>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</si>
  <si>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</si>
  <si>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</si>
  <si>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</si>
  <si>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</si>
  <si>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</si>
  <si>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</si>
  <si>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</si>
  <si>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</si>
  <si>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</si>
  <si>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</si>
  <si>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</si>
  <si>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</si>
  <si>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</si>
  <si>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</si>
  <si>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</si>
  <si>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</si>
  <si>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</si>
  <si>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</si>
  <si>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</si>
  <si>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</si>
  <si>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</si>
  <si>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</si>
  <si>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</si>
  <si>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</si>
  <si>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</si>
  <si>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</si>
  <si>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</si>
  <si>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</si>
  <si>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</si>
  <si>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</si>
  <si>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</si>
  <si>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</si>
  <si>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</si>
  <si>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</si>
  <si>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</si>
  <si>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</si>
  <si>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</si>
  <si>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</si>
  <si>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</si>
  <si>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</si>
  <si>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</si>
  <si>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</si>
  <si>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</si>
  <si>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</si>
  <si>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</si>
  <si>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</si>
  <si>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</si>
  <si>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</si>
  <si>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</si>
  <si>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</si>
  <si>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</si>
  <si>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</si>
  <si>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</si>
  <si>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</si>
  <si>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</si>
  <si>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</si>
  <si>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</si>
  <si>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</si>
  <si>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</si>
  <si>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</si>
  <si>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</si>
  <si>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</si>
  <si>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</si>
  <si>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</si>
  <si>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</si>
  <si>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</si>
  <si>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</si>
  <si>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</si>
  <si>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</si>
  <si>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</si>
  <si>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</si>
  <si>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</si>
  <si>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</si>
  <si>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</si>
  <si>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</si>
  <si>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</si>
  <si>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</si>
  <si>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</si>
  <si>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</si>
  <si>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</si>
  <si>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</si>
  <si>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</si>
  <si>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</si>
  <si>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</si>
  <si>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</si>
  <si>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</si>
  <si>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</si>
  <si>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</si>
  <si>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</si>
  <si>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</si>
  <si>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</si>
  <si>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</si>
  <si>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</si>
  <si>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</si>
  <si>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</si>
  <si>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</si>
  <si>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</si>
  <si>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</si>
  <si>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</si>
  <si>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</si>
  <si>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</si>
  <si>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</si>
  <si>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</si>
  <si>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</si>
  <si>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</si>
  <si>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</si>
  <si>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</si>
  <si>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</si>
  <si>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</si>
  <si>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</si>
  <si>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</si>
  <si>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</si>
  <si>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</si>
  <si>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</si>
  <si>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</si>
  <si>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</si>
  <si>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</si>
  <si>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</si>
  <si>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</si>
  <si>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</si>
  <si>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</si>
  <si>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</si>
  <si>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</si>
  <si>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</si>
  <si>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</si>
  <si>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</si>
  <si>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</si>
  <si>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</si>
  <si>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</si>
  <si>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</si>
  <si>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</si>
  <si>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</si>
  <si>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</si>
  <si>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</si>
  <si>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</si>
  <si>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</si>
  <si>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</si>
  <si>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</si>
  <si>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</si>
  <si>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</si>
  <si>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</si>
  <si>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</si>
  <si>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</si>
  <si>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</si>
  <si>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</si>
  <si>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</si>
  <si>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</si>
  <si>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</si>
  <si>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</si>
  <si>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</si>
  <si>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</si>
  <si>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</si>
  <si>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</si>
  <si>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</si>
  <si>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</si>
  <si>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</si>
  <si>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</si>
  <si>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</si>
  <si>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</si>
  <si>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</si>
  <si>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</si>
  <si>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</si>
  <si>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</si>
  <si>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</si>
  <si>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</si>
  <si>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</si>
  <si>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</si>
  <si>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</si>
  <si>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</si>
  <si>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</si>
  <si>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</si>
  <si>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</si>
  <si>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</si>
  <si>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</si>
  <si>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</si>
  <si>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</si>
  <si>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</si>
  <si>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</si>
  <si>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</si>
  <si>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</si>
  <si>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</si>
  <si>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</si>
  <si>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</si>
  <si>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</si>
  <si>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</si>
  <si>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</si>
  <si>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</si>
  <si>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</si>
  <si>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</si>
  <si>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</si>
  <si>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</si>
  <si>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</si>
  <si>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</si>
  <si>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</si>
  <si>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</si>
  <si>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</si>
  <si>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</si>
  <si>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</si>
  <si>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</si>
  <si>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</si>
  <si>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</si>
  <si>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</si>
  <si>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</si>
  <si>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</si>
  <si>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</si>
  <si>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</si>
  <si>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</si>
  <si>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</si>
  <si>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</si>
  <si>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</si>
  <si>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</si>
  <si>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</si>
  <si>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</si>
  <si>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</si>
  <si>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</si>
  <si>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</si>
  <si>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</si>
  <si>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</si>
  <si>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</si>
  <si>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</si>
  <si>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</si>
  <si>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</si>
  <si>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</si>
  <si>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</si>
  <si>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</si>
  <si>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</si>
  <si>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</si>
  <si>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</si>
  <si>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</si>
  <si>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</si>
  <si>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</si>
  <si>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</si>
  <si>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</si>
  <si>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</si>
  <si>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</si>
  <si>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</si>
  <si>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</si>
  <si>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</si>
  <si>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</si>
  <si>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</si>
  <si>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</si>
  <si>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</si>
  <si>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</si>
  <si>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</si>
  <si>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</si>
  <si>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</si>
  <si>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</si>
  <si>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</si>
  <si>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</si>
  <si>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</si>
  <si>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</si>
  <si>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</si>
  <si>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</si>
  <si>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</si>
  <si>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</si>
  <si>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</si>
  <si>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</si>
  <si>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</si>
  <si>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</si>
  <si>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</si>
  <si>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</si>
  <si>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</si>
  <si>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</si>
  <si>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</si>
  <si>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</si>
  <si>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</si>
  <si>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</si>
  <si>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</si>
  <si>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</si>
  <si>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</si>
  <si>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</si>
  <si>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</si>
  <si>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</si>
  <si>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</si>
  <si>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</si>
  <si>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</si>
  <si>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</si>
  <si>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</si>
  <si>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</si>
  <si>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</si>
  <si>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</si>
  <si>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</si>
  <si>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</si>
  <si>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</si>
  <si>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</si>
  <si>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</si>
  <si>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</si>
  <si>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</si>
  <si>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</si>
  <si>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</si>
  <si>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</si>
  <si>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</si>
  <si>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</si>
  <si>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</si>
  <si>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</si>
  <si>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</si>
  <si>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</si>
  <si>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</si>
  <si>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</si>
  <si>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</si>
  <si>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</si>
  <si>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</si>
  <si>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</si>
  <si>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</si>
  <si>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</si>
  <si>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</si>
  <si>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</si>
  <si>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</si>
  <si>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</si>
  <si>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</si>
  <si>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</si>
  <si>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</si>
  <si>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</si>
  <si>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</si>
  <si>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</si>
  <si>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</si>
  <si>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</si>
  <si>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</si>
  <si>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</si>
  <si>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</si>
  <si>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</si>
  <si>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</si>
  <si>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</si>
  <si>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</si>
  <si>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</si>
  <si>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</si>
  <si>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</si>
  <si>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</si>
  <si>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</si>
  <si>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</si>
  <si>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</si>
  <si>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</si>
  <si>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</si>
  <si>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</si>
  <si>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</si>
  <si>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</si>
  <si>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</si>
  <si>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</si>
  <si>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</si>
  <si>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</si>
  <si>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</si>
  <si>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</si>
  <si>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</si>
  <si>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</si>
  <si>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</si>
  <si>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</si>
  <si>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</si>
  <si>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</si>
  <si>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</si>
  <si>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</si>
  <si>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</si>
  <si>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</si>
  <si>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</si>
  <si>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</si>
  <si>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</si>
  <si>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</si>
  <si>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</si>
  <si>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</si>
  <si>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</si>
  <si>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</si>
  <si>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</si>
  <si>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</si>
  <si>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</si>
  <si>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</si>
  <si>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</si>
  <si>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</si>
  <si>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</si>
  <si>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</si>
  <si>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</si>
  <si>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</si>
  <si>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</si>
  <si>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</si>
  <si>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</si>
  <si>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</si>
  <si>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</si>
  <si>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</si>
  <si>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</si>
  <si>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</si>
  <si>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</si>
  <si>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</si>
  <si>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</si>
  <si>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</si>
  <si>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</si>
  <si>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</si>
  <si>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</si>
  <si>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</si>
  <si>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</si>
  <si>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</si>
  <si>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</si>
  <si>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</si>
  <si>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</si>
  <si>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</si>
  <si>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</si>
  <si>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</si>
  <si>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</si>
  <si>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</si>
  <si>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</si>
  <si>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</si>
  <si>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</si>
  <si>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</si>
  <si>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</si>
  <si>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</si>
  <si>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</si>
  <si>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</si>
  <si>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</si>
  <si>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</si>
  <si>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</si>
  <si>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</si>
  <si>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</si>
  <si>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</si>
  <si>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</si>
  <si>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</si>
  <si>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</si>
  <si>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</si>
  <si>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</si>
  <si>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</si>
  <si>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</si>
  <si>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</si>
  <si>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</si>
  <si>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</si>
  <si>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</si>
  <si>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</si>
  <si>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</si>
  <si>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</si>
  <si>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</si>
  <si>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</si>
  <si>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</si>
  <si>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</si>
  <si>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</si>
  <si>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</si>
  <si>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</si>
  <si>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</si>
  <si>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</si>
  <si>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</si>
  <si>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</si>
  <si>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</si>
  <si>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</si>
  <si>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</si>
  <si>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</si>
  <si>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</si>
  <si>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</si>
  <si>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</si>
  <si>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</si>
  <si>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</si>
  <si>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</si>
  <si>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</si>
  <si>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</si>
  <si>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</si>
  <si>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</si>
  <si>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</si>
  <si>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</si>
  <si>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</si>
  <si>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</si>
  <si>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</si>
  <si>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</si>
  <si>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</si>
  <si>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</si>
  <si>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</si>
  <si>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</si>
  <si>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</si>
  <si>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</si>
  <si>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</si>
  <si>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</si>
  <si>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</si>
  <si>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</si>
  <si>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</si>
  <si>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</si>
  <si>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</si>
  <si>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</si>
  <si>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</si>
  <si>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</si>
  <si>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</si>
  <si>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</si>
  <si>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</si>
  <si>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</si>
  <si>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</si>
  <si>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</si>
  <si>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</si>
  <si>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</si>
  <si>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</si>
  <si>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</si>
  <si>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</si>
  <si>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</si>
  <si>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</si>
  <si>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</si>
  <si>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</si>
  <si>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</si>
  <si>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</si>
  <si>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</si>
  <si>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</si>
  <si>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</si>
  <si>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</si>
  <si>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</si>
  <si>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</si>
  <si>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</si>
  <si>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</si>
  <si>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</si>
  <si>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</si>
  <si>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</si>
  <si>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</si>
  <si>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</si>
  <si>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</si>
  <si>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</si>
  <si>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</si>
  <si>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</si>
  <si>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</si>
  <si>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</si>
  <si>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</si>
  <si>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</si>
  <si>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</si>
  <si>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</si>
  <si>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</si>
  <si>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</si>
  <si>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</si>
  <si>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</si>
  <si>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</si>
  <si>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</si>
  <si>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</si>
  <si>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</si>
  <si>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</si>
  <si>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</si>
  <si>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</si>
  <si>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</si>
  <si>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</si>
  <si>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</si>
  <si>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</si>
  <si>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</si>
  <si>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</si>
  <si>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</si>
  <si>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</si>
  <si>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</si>
  <si>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</si>
  <si>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</si>
  <si>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</si>
  <si>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</si>
  <si>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</si>
  <si>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</si>
  <si>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</si>
  <si>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</si>
  <si>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</si>
  <si>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</si>
  <si>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</si>
  <si>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</si>
  <si>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</si>
  <si>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</si>
  <si>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</si>
  <si>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</si>
  <si>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</si>
  <si>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</si>
  <si>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</si>
  <si>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</si>
  <si>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</si>
  <si>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</si>
  <si>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</si>
  <si>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</si>
  <si>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</si>
  <si>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</si>
  <si>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</si>
  <si>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</si>
  <si>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</si>
  <si>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</si>
  <si>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</si>
  <si>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</si>
  <si>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</si>
  <si>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</si>
  <si>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</si>
  <si>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</si>
  <si>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</si>
  <si>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</si>
  <si>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</si>
  <si>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</si>
  <si>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</si>
  <si>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</si>
  <si>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</si>
  <si>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</si>
  <si>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</si>
  <si>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</si>
  <si>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</si>
  <si>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</si>
  <si>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</si>
  <si>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</si>
  <si>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</si>
  <si>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</si>
  <si>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</si>
  <si>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</si>
  <si>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</si>
  <si>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</si>
  <si>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</si>
  <si>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</si>
  <si>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</si>
  <si>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</si>
  <si>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</si>
  <si>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</si>
  <si>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</si>
  <si>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</si>
  <si>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</si>
  <si>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</si>
  <si>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</si>
  <si>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</si>
  <si>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</si>
  <si>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</si>
  <si>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</si>
  <si>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</si>
  <si>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</si>
  <si>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</si>
  <si>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</si>
  <si>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</si>
  <si>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</si>
  <si>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</si>
  <si>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</si>
  <si>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</si>
  <si>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</si>
  <si>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</si>
  <si>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</si>
  <si>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</si>
  <si>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</si>
  <si>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</si>
  <si>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</si>
  <si>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</si>
  <si>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</si>
  <si>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</si>
  <si>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</si>
  <si>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</si>
  <si>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</si>
  <si>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</si>
  <si>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</si>
  <si>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</si>
  <si>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</si>
  <si>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</si>
  <si>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</si>
  <si>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</si>
  <si>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</si>
  <si>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</si>
  <si>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</si>
  <si>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</si>
  <si>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</si>
  <si>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</si>
  <si>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</si>
  <si>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</si>
  <si>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</si>
  <si>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</si>
  <si>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</si>
  <si>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</si>
  <si>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</si>
  <si>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</si>
  <si>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</si>
  <si>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</si>
  <si>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</si>
  <si>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</si>
  <si>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</si>
  <si>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</si>
  <si>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</si>
  <si>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</si>
  <si>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</si>
  <si>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</si>
  <si>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</si>
  <si>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</si>
  <si>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</si>
  <si>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</si>
  <si>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</si>
  <si>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</si>
  <si>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</si>
  <si>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</si>
  <si>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</si>
  <si>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</si>
  <si>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</si>
  <si>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</si>
  <si>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</si>
  <si>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</si>
  <si>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</si>
  <si>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</si>
  <si>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</si>
  <si>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</si>
  <si>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</si>
  <si>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</si>
  <si>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</si>
  <si>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</si>
  <si>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</si>
  <si>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</si>
  <si>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</si>
  <si>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</si>
  <si>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</si>
  <si>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</si>
  <si>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</si>
  <si>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</si>
  <si>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</si>
  <si>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</si>
  <si>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</si>
  <si>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</si>
  <si>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</si>
  <si>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</si>
  <si>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</si>
  <si>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</si>
  <si>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</si>
  <si>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</si>
  <si>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</si>
  <si>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</si>
  <si>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</si>
  <si>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</si>
  <si>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</si>
  <si>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</si>
  <si>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</si>
  <si>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</si>
  <si>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</si>
  <si>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</si>
  <si>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</si>
  <si>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</si>
  <si>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</si>
  <si>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</si>
  <si>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</si>
  <si>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</si>
  <si>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</si>
  <si>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</si>
  <si>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</si>
  <si>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</si>
  <si>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</si>
  <si>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</si>
  <si>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</si>
  <si>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</si>
  <si>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</si>
  <si>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</si>
  <si>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</si>
  <si>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</si>
  <si>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</si>
  <si>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</si>
  <si>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</si>
  <si>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</si>
  <si>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</si>
  <si>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</si>
  <si>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</si>
  <si>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</si>
  <si>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</si>
  <si>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</si>
  <si>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</si>
  <si>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</si>
  <si>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</si>
  <si>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</si>
  <si>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</si>
  <si>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</si>
  <si>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</si>
  <si>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</si>
  <si>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</si>
  <si>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</si>
  <si>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</si>
  <si>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</si>
  <si>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</si>
  <si>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</si>
  <si>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</si>
  <si>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</si>
  <si>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</si>
  <si>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</si>
  <si>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</si>
  <si>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</si>
  <si>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</si>
  <si>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</si>
  <si>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</si>
  <si>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</si>
  <si>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</si>
  <si>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</si>
  <si>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</si>
  <si>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</si>
  <si>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</si>
  <si>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</si>
  <si>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</si>
  <si>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</si>
  <si>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</si>
  <si>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</si>
  <si>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</si>
  <si>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</si>
  <si>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</si>
  <si>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</si>
  <si>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</si>
  <si>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</si>
  <si>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</si>
  <si>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</si>
  <si>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</si>
  <si>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</si>
  <si>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</si>
  <si>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</si>
  <si>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</si>
  <si>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</si>
  <si>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</si>
  <si>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</si>
  <si>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</si>
  <si>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</si>
  <si>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</si>
  <si>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</si>
  <si>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</si>
  <si>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</si>
  <si>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</si>
  <si>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</si>
  <si>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</si>
  <si>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</si>
  <si>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</si>
  <si>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</si>
  <si>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</si>
  <si>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</si>
  <si>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</si>
  <si>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</si>
  <si>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</si>
  <si>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</si>
  <si>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</si>
  <si>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</si>
  <si>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</si>
  <si>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</si>
  <si>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</si>
  <si>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</si>
  <si>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</si>
  <si>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</si>
  <si>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</si>
  <si>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</si>
  <si>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</si>
  <si>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</si>
  <si>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</si>
  <si>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</si>
  <si>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</si>
  <si>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</si>
  <si>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</si>
  <si>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</si>
  <si>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</si>
  <si>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</si>
  <si>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</si>
  <si>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</si>
  <si>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</si>
  <si>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</si>
  <si>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</si>
  <si>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</si>
  <si>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</si>
  <si>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</si>
  <si>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</si>
  <si>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</si>
  <si>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</si>
  <si>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</si>
  <si>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</si>
  <si>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</si>
  <si>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</si>
  <si>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</si>
  <si>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</si>
  <si>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</si>
  <si>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</si>
  <si>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</si>
  <si>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</si>
  <si>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</si>
  <si>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</si>
  <si>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</si>
  <si>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</si>
  <si>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</si>
  <si>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</si>
  <si>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</si>
  <si>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</si>
  <si>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</si>
  <si>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</si>
  <si>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</si>
  <si>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</si>
  <si>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</si>
  <si>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</si>
  <si>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</si>
  <si>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</si>
  <si>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</si>
  <si>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</si>
  <si>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</si>
  <si>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</si>
  <si>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</si>
  <si>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</si>
  <si>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</si>
  <si>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</si>
  <si>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</si>
  <si>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</si>
  <si>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</si>
  <si>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</si>
  <si>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</si>
  <si>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</si>
  <si>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</si>
  <si>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</si>
  <si>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</si>
  <si>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</si>
  <si>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</si>
  <si>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</si>
  <si>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</si>
  <si>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</si>
  <si>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</si>
  <si>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</si>
  <si>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</si>
  <si>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</si>
  <si>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</si>
  <si>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</si>
  <si>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</si>
  <si>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</si>
  <si>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</si>
  <si>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</si>
  <si>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</si>
  <si>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</si>
  <si>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</si>
  <si>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</si>
  <si>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</si>
  <si>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</si>
  <si>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</si>
  <si>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</si>
  <si>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</si>
  <si>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</si>
  <si>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</si>
  <si>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</si>
  <si>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</si>
  <si>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</si>
  <si>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</si>
  <si>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</si>
  <si>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</si>
  <si>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</si>
  <si>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</si>
  <si>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</si>
  <si>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</si>
  <si>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</si>
  <si>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</si>
  <si>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</si>
  <si>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</si>
  <si>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</si>
  <si>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</si>
  <si>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</si>
  <si>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</si>
  <si>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</si>
  <si>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</si>
  <si>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</si>
  <si>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</si>
  <si>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</si>
  <si>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</si>
  <si>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</si>
  <si>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</si>
  <si>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</si>
  <si>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</si>
  <si>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</si>
  <si>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</si>
  <si>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</si>
  <si>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</si>
  <si>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</si>
  <si>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</si>
  <si>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</si>
  <si>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</si>
  <si>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</si>
  <si>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</si>
  <si>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</si>
  <si>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</si>
  <si>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</si>
  <si>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</si>
  <si>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</si>
  <si>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</si>
  <si>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</si>
  <si>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</si>
  <si>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</si>
  <si>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</si>
  <si>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</si>
  <si>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</si>
  <si>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</si>
  <si>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</si>
  <si>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</si>
  <si>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</si>
  <si>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</si>
  <si>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</si>
  <si>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</si>
  <si>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</si>
  <si>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</si>
  <si>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</si>
  <si>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</si>
  <si>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</si>
  <si>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</si>
  <si>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</si>
  <si>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</si>
  <si>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</si>
  <si>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</si>
  <si>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</si>
  <si>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</si>
  <si>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</si>
  <si>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</si>
  <si>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</si>
  <si>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</si>
  <si>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</si>
  <si>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</si>
  <si>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</si>
  <si>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</si>
  <si>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</si>
  <si>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</si>
  <si>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</si>
  <si>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</si>
  <si>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</si>
  <si>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</si>
  <si>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</si>
  <si>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</si>
  <si>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</si>
  <si>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</si>
  <si>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</si>
  <si>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</si>
  <si>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</si>
  <si>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</si>
  <si>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</si>
  <si>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</si>
  <si>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</si>
  <si>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</si>
  <si>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</si>
  <si>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</si>
  <si>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</si>
  <si>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</si>
  <si>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</si>
  <si>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</si>
  <si>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</si>
  <si>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</si>
  <si>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</si>
  <si>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</si>
  <si>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</si>
  <si>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</si>
  <si>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</si>
  <si>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</si>
  <si>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</si>
  <si>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</si>
  <si>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</si>
  <si>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</si>
  <si>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</si>
  <si>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</si>
  <si>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</si>
  <si>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</si>
  <si>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</si>
  <si>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</si>
  <si>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</si>
  <si>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</si>
  <si>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</si>
  <si>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</si>
  <si>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</si>
  <si>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</si>
  <si>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</si>
  <si>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</si>
  <si>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</si>
  <si>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</si>
  <si>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</si>
  <si>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</si>
  <si>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</si>
  <si>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</si>
  <si>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</si>
  <si>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</si>
  <si>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</si>
  <si>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</si>
  <si>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</si>
  <si>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</si>
  <si>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</si>
  <si>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</si>
  <si>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</si>
  <si>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</si>
  <si>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</si>
  <si>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</si>
  <si>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</si>
  <si>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</si>
  <si>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</si>
  <si>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</si>
  <si>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</si>
  <si>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</si>
  <si>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</si>
  <si>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</si>
  <si>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</si>
  <si>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</si>
  <si>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</si>
  <si>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</si>
  <si>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</si>
  <si>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</si>
  <si>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</si>
  <si>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</si>
  <si>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</si>
  <si>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</si>
  <si>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</si>
  <si>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</si>
  <si>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</si>
  <si>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</si>
  <si>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</si>
  <si>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</si>
  <si>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</si>
  <si>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</si>
  <si>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</si>
  <si>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</si>
  <si>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</si>
  <si>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</si>
  <si>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</si>
  <si>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</si>
  <si>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</si>
  <si>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</si>
  <si>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</si>
  <si>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</si>
  <si>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</si>
  <si>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</si>
  <si>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</si>
  <si>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</si>
  <si>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</si>
  <si>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</si>
  <si>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</si>
  <si>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</si>
  <si>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</si>
  <si>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</si>
  <si>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</si>
  <si>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</si>
  <si>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</si>
  <si>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</si>
  <si>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</si>
  <si>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</si>
  <si>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</si>
  <si>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</si>
  <si>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</si>
  <si>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</si>
  <si>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</si>
  <si>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</si>
  <si>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</si>
  <si>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</si>
  <si>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</si>
  <si>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</si>
  <si>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</si>
  <si>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</si>
  <si>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</si>
  <si>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</si>
  <si>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</si>
  <si>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</si>
  <si>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</si>
  <si>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</si>
  <si>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</si>
  <si>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</si>
  <si>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</si>
  <si>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</si>
  <si>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</si>
  <si>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</si>
  <si>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</si>
  <si>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</si>
  <si>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</si>
  <si>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</si>
  <si>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</si>
  <si>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</si>
  <si>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</si>
  <si>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</si>
  <si>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</si>
  <si>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</si>
  <si>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</si>
  <si>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</si>
  <si>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</si>
  <si>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</si>
  <si>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</si>
  <si>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</si>
  <si>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</si>
  <si>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</si>
  <si>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</si>
  <si>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</si>
  <si>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</si>
  <si>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</si>
  <si>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</si>
  <si>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</si>
  <si>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</si>
  <si>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</si>
  <si>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</si>
  <si>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</si>
  <si>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</si>
  <si>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</si>
  <si>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</si>
  <si>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</si>
  <si>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</si>
  <si>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</si>
  <si>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</si>
  <si>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</si>
  <si>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</si>
  <si>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</si>
  <si>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</si>
  <si>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</si>
  <si>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</si>
  <si>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</si>
  <si>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</si>
  <si>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</si>
  <si>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</si>
  <si>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</si>
  <si>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</si>
  <si>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</si>
  <si>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</si>
  <si>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</si>
  <si>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</si>
  <si>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</si>
  <si>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</si>
  <si>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</si>
  <si>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</si>
  <si>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</si>
  <si>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</si>
  <si>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</si>
  <si>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</si>
  <si>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</si>
  <si>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</si>
  <si>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</si>
  <si>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</si>
  <si>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</si>
  <si>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</si>
  <si>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</si>
  <si>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</si>
  <si>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</si>
  <si>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</si>
  <si>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</si>
  <si>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</si>
  <si>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</si>
  <si>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</si>
  <si>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</si>
  <si>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</si>
  <si>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</si>
  <si>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</si>
  <si>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</si>
  <si>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</si>
  <si>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</si>
  <si>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</si>
  <si>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</si>
  <si>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</si>
  <si>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</si>
  <si>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</si>
  <si>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</si>
  <si>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</si>
  <si>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</si>
  <si>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</si>
  <si>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</si>
  <si>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</si>
  <si>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</si>
  <si>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</si>
  <si>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</si>
  <si>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</si>
  <si>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</si>
  <si>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</si>
  <si>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</si>
  <si>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</si>
  <si>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</si>
  <si>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</si>
  <si>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</si>
  <si>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</si>
  <si>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</si>
  <si>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</si>
  <si>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</si>
  <si>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</si>
  <si>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</si>
  <si>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</si>
  <si>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</si>
  <si>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</si>
  <si>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</si>
  <si>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</si>
  <si>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</si>
  <si>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</si>
  <si>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</si>
  <si>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</si>
  <si>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</si>
  <si>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</si>
  <si>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</si>
  <si>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</si>
  <si>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</si>
  <si>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</si>
  <si>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</si>
  <si>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</si>
  <si>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</si>
  <si>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</si>
  <si>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</si>
  <si>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</si>
  <si>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</si>
  <si>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</si>
  <si>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</si>
  <si>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</si>
  <si>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</si>
  <si>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</si>
  <si>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</si>
  <si>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</si>
  <si>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</si>
  <si>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</si>
  <si>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</si>
  <si>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</si>
  <si>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</si>
  <si>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</si>
  <si>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</si>
  <si>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</si>
  <si>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</si>
  <si>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</si>
  <si>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</si>
  <si>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</si>
  <si>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</si>
  <si>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</si>
  <si>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</si>
  <si>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</si>
  <si>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</si>
  <si>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</si>
  <si>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</si>
  <si>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</si>
  <si>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</si>
  <si>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</si>
  <si>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</si>
  <si>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</si>
  <si>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</si>
  <si>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</si>
  <si>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</si>
  <si>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</si>
  <si>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</si>
  <si>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</si>
  <si>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</si>
  <si>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</si>
  <si>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</si>
  <si>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</si>
  <si>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</si>
  <si>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</si>
  <si>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</si>
  <si>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</si>
  <si>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</si>
  <si>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</si>
  <si>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</si>
  <si>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</si>
  <si>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</si>
  <si>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</si>
  <si>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</si>
  <si>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</si>
  <si>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</si>
  <si>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</si>
  <si>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</si>
  <si>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</si>
  <si>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</si>
  <si>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</si>
  <si>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</si>
  <si>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</si>
  <si>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</si>
  <si>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</si>
  <si>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</si>
  <si>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</si>
  <si>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</si>
  <si>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</si>
  <si>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</si>
  <si>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</si>
  <si>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</si>
  <si>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</si>
  <si>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</si>
  <si>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</si>
  <si>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</si>
  <si>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</si>
  <si>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</si>
  <si>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</si>
  <si>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</si>
  <si>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</si>
  <si>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</si>
  <si>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</si>
  <si>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</si>
  <si>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</si>
  <si>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</si>
  <si>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</si>
  <si>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</si>
  <si>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</si>
  <si>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</si>
  <si>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</si>
  <si>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</si>
  <si>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</si>
  <si>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</si>
  <si>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</si>
  <si>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</si>
  <si>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</si>
  <si>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</si>
  <si>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</si>
  <si>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</si>
  <si>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</si>
  <si>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</si>
  <si>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</si>
  <si>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</si>
  <si>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</si>
  <si>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</si>
  <si>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</si>
  <si>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</si>
  <si>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</si>
  <si>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</si>
  <si>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</si>
  <si>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</si>
  <si>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</si>
  <si>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</si>
  <si>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</si>
  <si>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</si>
  <si>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</si>
  <si>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</si>
  <si>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</si>
  <si>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</si>
  <si>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</si>
  <si>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</si>
  <si>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</si>
  <si>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</si>
  <si>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</si>
  <si>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</si>
  <si>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</si>
  <si>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</si>
  <si>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</si>
  <si>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</si>
  <si>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</si>
  <si>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</si>
  <si>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</si>
  <si>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</si>
  <si>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</si>
  <si>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</si>
  <si>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</si>
  <si>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</si>
  <si>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</si>
  <si>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</si>
  <si>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</si>
  <si>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</si>
  <si>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</si>
  <si>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</si>
  <si>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</si>
  <si>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</si>
  <si>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</si>
  <si>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</si>
  <si>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</si>
  <si>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</si>
  <si>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</si>
  <si>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</si>
  <si>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</si>
  <si>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</si>
  <si>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</si>
  <si>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</si>
  <si>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</si>
  <si>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</si>
  <si>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</si>
  <si>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</si>
  <si>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</si>
  <si>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</si>
  <si>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</si>
  <si>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</si>
  <si>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</si>
  <si>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</si>
  <si>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</si>
  <si>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</si>
  <si>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</si>
  <si>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</si>
  <si>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</si>
  <si>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</si>
  <si>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</si>
  <si>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</si>
  <si>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</si>
  <si>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</si>
  <si>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</si>
  <si>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</si>
  <si>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</si>
  <si>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</si>
  <si>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</si>
  <si>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</si>
  <si>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</si>
  <si>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</si>
  <si>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</si>
  <si>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</si>
  <si>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</si>
  <si>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</si>
  <si>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</si>
  <si>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</si>
  <si>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</si>
  <si>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</si>
  <si>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</si>
  <si>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</si>
  <si>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</si>
  <si>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</si>
  <si>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</si>
  <si>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</si>
  <si>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</si>
  <si>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</si>
  <si>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</si>
  <si>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</si>
  <si>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</si>
  <si>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</si>
  <si>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</si>
  <si>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</si>
  <si>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</si>
  <si>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</si>
  <si>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</si>
  <si>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</si>
  <si>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</si>
  <si>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</si>
  <si>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</si>
  <si>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</si>
  <si>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</si>
  <si>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</si>
  <si>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</si>
  <si>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</si>
  <si>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</si>
  <si>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</si>
  <si>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</si>
  <si>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</si>
  <si>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</si>
  <si>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</si>
  <si>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</si>
  <si>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</si>
  <si>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</si>
  <si>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</si>
  <si>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</si>
  <si>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</si>
  <si>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</si>
  <si>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</si>
  <si>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</si>
  <si>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</si>
  <si>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</si>
  <si>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</si>
  <si>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</si>
  <si>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</si>
  <si>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</si>
  <si>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</si>
  <si>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</si>
  <si>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</si>
  <si>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</si>
  <si>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</si>
  <si>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</si>
  <si>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</si>
  <si>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</si>
  <si>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</si>
  <si>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</si>
  <si>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</si>
  <si>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</si>
  <si>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</si>
  <si>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</si>
  <si>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</si>
  <si>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</si>
  <si>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</si>
  <si>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</si>
  <si>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</si>
  <si>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</si>
  <si>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</si>
  <si>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</si>
  <si>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</si>
  <si>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</si>
  <si>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</si>
  <si>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</si>
  <si>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</si>
  <si>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</si>
  <si>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</si>
  <si>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</si>
  <si>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</si>
  <si>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</si>
  <si>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</si>
  <si>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</si>
  <si>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</si>
  <si>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</si>
  <si>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</si>
  <si>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</si>
  <si>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</si>
  <si>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</si>
  <si>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</si>
  <si>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</si>
  <si>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</si>
  <si>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</si>
  <si>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</si>
  <si>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</si>
  <si>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</si>
  <si>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</si>
  <si>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</si>
  <si>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</si>
  <si>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</si>
  <si>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</si>
  <si>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</si>
  <si>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</si>
  <si>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</si>
  <si>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</si>
  <si>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</si>
  <si>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</si>
  <si>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</si>
  <si>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</si>
  <si>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</si>
  <si>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</si>
  <si>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</si>
  <si>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</si>
  <si>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</si>
  <si>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</si>
  <si>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</si>
  <si>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</si>
  <si>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</si>
  <si>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</si>
  <si>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</si>
  <si>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</si>
  <si>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</si>
  <si>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</si>
  <si>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</si>
  <si>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</si>
  <si>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</si>
  <si>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</si>
  <si>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</si>
  <si>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</si>
  <si>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</si>
  <si>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</si>
  <si>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</si>
  <si>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</si>
  <si>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</si>
  <si>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</si>
  <si>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</si>
  <si>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</si>
  <si>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</si>
  <si>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</si>
  <si>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</si>
  <si>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</si>
  <si>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</si>
  <si>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</si>
  <si>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</si>
  <si>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</si>
  <si>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</si>
  <si>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</si>
  <si>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</si>
  <si>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</si>
  <si>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</si>
  <si>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</si>
  <si>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</si>
  <si>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</si>
  <si>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</si>
  <si>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</si>
  <si>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</si>
  <si>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</si>
  <si>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</si>
  <si>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</si>
  <si>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</si>
  <si>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</si>
  <si>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</si>
  <si>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</si>
  <si>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</si>
  <si>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</si>
  <si>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</si>
  <si>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</si>
  <si>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</si>
  <si>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</si>
  <si>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</si>
  <si>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</si>
  <si>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</si>
  <si>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</si>
  <si>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</si>
  <si>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</si>
  <si>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</si>
  <si>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</si>
  <si>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</si>
  <si>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</si>
  <si>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</si>
  <si>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</si>
  <si>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</si>
  <si>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</si>
  <si>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</si>
  <si>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</si>
  <si>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</si>
  <si>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</si>
  <si>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</si>
  <si>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</si>
  <si>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</si>
  <si>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</si>
  <si>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</si>
  <si>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</si>
  <si>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</si>
  <si>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</si>
  <si>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</si>
  <si>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</si>
  <si>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</si>
  <si>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</si>
  <si>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</si>
  <si>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</si>
  <si>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</si>
  <si>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</si>
  <si>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</si>
  <si>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</si>
  <si>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</si>
  <si>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</si>
  <si>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</si>
  <si>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</si>
  <si>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</si>
  <si>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</si>
  <si>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</si>
  <si>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</si>
  <si>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</si>
  <si>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</si>
  <si>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</si>
  <si>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</si>
  <si>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</si>
  <si>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</si>
  <si>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</si>
  <si>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</si>
  <si>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</si>
  <si>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</si>
  <si>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</si>
  <si>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</si>
  <si>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</si>
  <si>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</si>
  <si>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</si>
  <si>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</si>
  <si>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</si>
  <si>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</si>
  <si>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</si>
  <si>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</si>
  <si>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</si>
  <si>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</si>
  <si>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</si>
  <si>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</si>
  <si>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</si>
  <si>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</si>
  <si>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</si>
  <si>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</si>
  <si>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</si>
  <si>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</si>
  <si>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</si>
  <si>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</si>
  <si>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</si>
  <si>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</si>
  <si>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</si>
  <si>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</si>
  <si>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</si>
  <si>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</si>
  <si>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</si>
  <si>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</si>
  <si>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</si>
  <si>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</si>
  <si>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</si>
  <si>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</si>
  <si>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</si>
  <si>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</si>
  <si>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</si>
  <si>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</si>
  <si>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</si>
  <si>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</si>
  <si>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</si>
  <si>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</si>
  <si>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</si>
  <si>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</si>
  <si>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</si>
  <si>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</si>
  <si>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</si>
  <si>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</si>
  <si>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</si>
  <si>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</si>
  <si>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</si>
  <si>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</si>
  <si>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</si>
  <si>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</si>
  <si>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</si>
  <si>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</si>
  <si>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</si>
  <si>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</si>
  <si>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</si>
  <si>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</si>
  <si>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</si>
  <si>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</si>
  <si>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</si>
  <si>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</si>
  <si>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</si>
  <si>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</si>
  <si>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</si>
  <si>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</si>
  <si>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</si>
  <si>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</si>
  <si>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</si>
  <si>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</si>
  <si>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</si>
  <si>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</si>
  <si>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</si>
  <si>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</si>
  <si>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</si>
  <si>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</si>
  <si>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</si>
  <si>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</si>
  <si>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</si>
  <si>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</si>
  <si>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</si>
  <si>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</si>
  <si>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</si>
  <si>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</si>
  <si>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</si>
  <si>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</si>
  <si>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</si>
  <si>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</si>
  <si>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</si>
  <si>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</si>
  <si>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</si>
  <si>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</si>
  <si>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</si>
  <si>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</si>
  <si>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</si>
  <si>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</si>
  <si>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</si>
  <si>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</si>
  <si>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</si>
  <si>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</si>
  <si>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</si>
  <si>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</si>
  <si>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</si>
  <si>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</si>
  <si>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</si>
  <si>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</si>
  <si>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</si>
  <si>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</si>
  <si>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</si>
  <si>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</si>
  <si>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</si>
  <si>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</si>
  <si>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</si>
  <si>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</si>
  <si>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</si>
  <si>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</si>
  <si>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</si>
  <si>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</si>
  <si>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</si>
  <si>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</si>
  <si>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</si>
  <si>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</si>
  <si>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</si>
  <si>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</si>
  <si>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</si>
  <si>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</si>
  <si>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</si>
  <si>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</si>
  <si>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</si>
  <si>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</si>
  <si>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</si>
  <si>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</si>
  <si>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</si>
  <si>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</si>
  <si>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</si>
  <si>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</si>
  <si>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</si>
  <si>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</si>
  <si>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</si>
  <si>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</si>
  <si>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</si>
  <si>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</si>
  <si>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</si>
  <si>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</si>
  <si>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</si>
  <si>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</si>
  <si>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</si>
  <si>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</si>
  <si>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</si>
  <si>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</si>
  <si>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</si>
  <si>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</si>
  <si>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</si>
  <si>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</si>
  <si>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</si>
  <si>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</si>
  <si>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</si>
  <si>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</si>
  <si>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</si>
  <si>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</si>
  <si>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</si>
  <si>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</si>
  <si>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</si>
  <si>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</si>
  <si>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</si>
  <si>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</si>
  <si>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</si>
  <si>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</si>
  <si>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</si>
  <si>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</si>
  <si>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</si>
  <si>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</si>
  <si>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</si>
  <si>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</si>
  <si>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</si>
  <si>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</si>
  <si>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</si>
  <si>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</si>
  <si>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</si>
  <si>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</si>
  <si>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</si>
  <si>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</si>
  <si>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</si>
  <si>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</si>
  <si>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</si>
  <si>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</si>
  <si>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</si>
  <si>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</si>
  <si>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</si>
  <si>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</si>
  <si>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</si>
  <si>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</si>
  <si>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</si>
  <si>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</si>
  <si>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</si>
  <si>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</si>
  <si>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</si>
  <si>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</si>
  <si>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</si>
  <si>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</si>
  <si>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</si>
  <si>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</si>
  <si>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</si>
  <si>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</si>
  <si>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</si>
  <si>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</si>
  <si>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</si>
  <si>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</si>
  <si>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</si>
  <si>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</si>
  <si>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</si>
  <si>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</si>
  <si>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</si>
  <si>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</si>
  <si>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</si>
  <si>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</si>
  <si>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</si>
  <si>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</si>
  <si>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</si>
  <si>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</si>
  <si>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</si>
  <si>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</si>
  <si>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</si>
  <si>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</si>
  <si>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</si>
  <si>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</si>
  <si>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</si>
  <si>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</si>
  <si>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</si>
  <si>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</si>
  <si>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</si>
  <si>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</si>
  <si>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</si>
  <si>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</si>
  <si>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</si>
  <si>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</si>
  <si>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</si>
  <si>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</si>
  <si>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</si>
  <si>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</si>
  <si>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</si>
  <si>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</si>
  <si>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</si>
  <si>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</si>
  <si>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</si>
  <si>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</si>
  <si>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</si>
  <si>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</si>
  <si>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</si>
  <si>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</si>
  <si>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</si>
  <si>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</si>
  <si>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</si>
  <si>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</si>
  <si>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</si>
  <si>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</si>
  <si>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</si>
  <si>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</si>
  <si>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</si>
  <si>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</si>
  <si>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</si>
  <si>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</si>
  <si>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</si>
  <si>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</si>
  <si>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</si>
  <si>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</si>
  <si>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</si>
  <si>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</si>
  <si>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</si>
  <si>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</si>
  <si>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</si>
  <si>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</si>
  <si>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</si>
  <si>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</si>
  <si>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</si>
  <si>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</si>
  <si>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</si>
  <si>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</si>
  <si>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</si>
  <si>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</si>
  <si>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</si>
  <si>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</si>
  <si>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</si>
  <si>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</si>
  <si>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</si>
  <si>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</si>
  <si>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</si>
  <si>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</si>
  <si>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</si>
  <si>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</si>
  <si>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</si>
  <si>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</si>
  <si>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</si>
  <si>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</si>
  <si>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</si>
  <si>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</si>
  <si>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</si>
  <si>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</si>
  <si>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</si>
  <si>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</si>
  <si>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</si>
  <si>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</si>
  <si>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</si>
  <si>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</si>
  <si>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</si>
  <si>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</si>
  <si>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</si>
  <si>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</si>
  <si>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</si>
  <si>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</si>
  <si>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</si>
  <si>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</si>
  <si>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</si>
  <si>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</si>
  <si>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</si>
  <si>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</si>
  <si>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</si>
  <si>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</si>
  <si>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</si>
  <si>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</si>
  <si>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</si>
  <si>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</si>
  <si>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</si>
  <si>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</si>
  <si>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</si>
  <si>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</si>
  <si>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</si>
  <si>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</si>
  <si>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</si>
  <si>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</si>
  <si>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</si>
  <si>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</si>
  <si>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</si>
  <si>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</si>
  <si>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</si>
  <si>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</si>
  <si>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</si>
  <si>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</si>
  <si>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</si>
  <si>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</si>
  <si>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</si>
  <si>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</si>
  <si>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</si>
  <si>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</si>
  <si>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</si>
  <si>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</si>
  <si>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</si>
  <si>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</si>
  <si>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</si>
  <si>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</si>
  <si>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</si>
  <si>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</si>
  <si>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</si>
  <si>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</si>
  <si>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</si>
  <si>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</si>
  <si>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</si>
  <si>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</si>
  <si>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</si>
  <si>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</si>
  <si>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</si>
  <si>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</si>
  <si>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</si>
  <si>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</si>
  <si>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</si>
  <si>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</si>
  <si>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</si>
  <si>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</si>
  <si>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</si>
  <si>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</si>
  <si>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</si>
  <si>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</si>
  <si>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</si>
  <si>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</si>
  <si>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</si>
  <si>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</si>
  <si>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</si>
  <si>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</si>
  <si>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</si>
  <si>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</si>
  <si>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</si>
  <si>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</si>
  <si>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</si>
  <si>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</si>
  <si>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</si>
  <si>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</si>
  <si>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</si>
  <si>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</si>
  <si>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</si>
  <si>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</si>
  <si>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</si>
  <si>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</si>
  <si>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</si>
  <si>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</si>
  <si>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</si>
  <si>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</si>
  <si>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</si>
  <si>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</si>
  <si>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</si>
  <si>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</si>
  <si>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</si>
  <si>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</si>
  <si>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</si>
  <si>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</si>
  <si>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</si>
  <si>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</si>
  <si>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</si>
  <si>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</si>
  <si>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</si>
  <si>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</si>
  <si>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</si>
  <si>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</si>
  <si>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</si>
  <si>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</si>
  <si>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</si>
  <si>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</si>
  <si>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</si>
  <si>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</si>
  <si>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</si>
  <si>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</si>
  <si>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</si>
  <si>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</si>
  <si>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</si>
  <si>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</si>
  <si>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</si>
  <si>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</si>
  <si>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</si>
  <si>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</si>
  <si>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</si>
  <si>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</si>
  <si>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</si>
  <si>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</si>
  <si>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</si>
  <si>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</si>
  <si>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</si>
  <si>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</si>
  <si>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</si>
  <si>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</si>
  <si>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</si>
  <si>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</si>
  <si>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</si>
  <si>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</si>
  <si>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</si>
  <si>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</si>
  <si>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</si>
  <si>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</si>
  <si>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</si>
  <si>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</si>
  <si>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</si>
  <si>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</si>
  <si>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</si>
  <si>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</si>
  <si>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</si>
  <si>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</si>
  <si>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</si>
  <si>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</si>
  <si>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</si>
  <si>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</si>
  <si>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</si>
  <si>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</si>
  <si>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</si>
  <si>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</si>
  <si>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</si>
  <si>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</si>
  <si>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</si>
  <si>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</si>
  <si>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</si>
  <si>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</si>
  <si>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</si>
  <si>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</si>
  <si>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</si>
  <si>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</si>
  <si>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</si>
  <si>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</si>
  <si>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</si>
  <si>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</si>
  <si>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</si>
  <si>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</si>
  <si>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</si>
  <si>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</si>
  <si>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</si>
  <si>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</si>
  <si>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</si>
  <si>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</si>
  <si>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</si>
  <si>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</si>
  <si>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</si>
  <si>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</si>
  <si>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</si>
  <si>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</si>
  <si>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</si>
  <si>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</si>
  <si>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</si>
  <si>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</si>
  <si>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</si>
  <si>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</si>
  <si>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</si>
  <si>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</si>
  <si>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</si>
  <si>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</si>
  <si>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</si>
  <si>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</si>
  <si>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</si>
  <si>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</si>
  <si>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</si>
  <si>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</si>
  <si>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</si>
  <si>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</si>
  <si>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</si>
  <si>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</si>
  <si>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</si>
  <si>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</si>
  <si>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</si>
  <si>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</si>
  <si>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</si>
  <si>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</si>
  <si>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</si>
  <si>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</si>
  <si>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</si>
  <si>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</si>
  <si>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</si>
  <si>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</si>
  <si>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</si>
  <si>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</si>
  <si>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</si>
  <si>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</si>
  <si>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</si>
  <si>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</si>
  <si>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</si>
  <si>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</si>
  <si>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</si>
  <si>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</si>
  <si>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</si>
  <si>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</si>
  <si>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</si>
  <si>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</si>
  <si>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</si>
  <si>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</si>
  <si>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</si>
  <si>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</si>
  <si>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</si>
  <si>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</si>
  <si>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</si>
  <si>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</si>
  <si>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</si>
  <si>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</si>
  <si>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</si>
  <si>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</si>
  <si>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</si>
  <si>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</si>
  <si>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</si>
  <si>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</si>
  <si>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</si>
  <si>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</si>
  <si>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</si>
  <si>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</si>
  <si>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</si>
  <si>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</si>
  <si>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</si>
  <si>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</si>
  <si>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</si>
  <si>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</si>
  <si>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</si>
  <si>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</si>
  <si>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</si>
  <si>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</si>
  <si>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</si>
  <si>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</si>
  <si>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</si>
  <si>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</si>
  <si>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</si>
  <si>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</si>
  <si>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</si>
  <si>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</si>
  <si>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</si>
  <si>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</si>
  <si>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</si>
  <si>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</si>
  <si>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</si>
  <si>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</si>
  <si>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</si>
  <si>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</si>
  <si>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</si>
  <si>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</si>
  <si>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</si>
  <si>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</si>
  <si>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</si>
  <si>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</si>
  <si>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</si>
  <si>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</si>
  <si>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</si>
  <si>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</si>
  <si>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</si>
  <si>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</si>
  <si>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</si>
  <si>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</si>
  <si>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</si>
  <si>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</si>
  <si>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</si>
  <si>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</si>
  <si>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</si>
  <si>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</si>
  <si>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</si>
  <si>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</si>
  <si>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</si>
  <si>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</si>
  <si>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</si>
  <si>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</si>
  <si>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</si>
  <si>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</si>
  <si>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</si>
  <si>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</si>
  <si>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</si>
  <si>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</si>
  <si>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</si>
  <si>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</si>
  <si>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</si>
  <si>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</si>
  <si>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</si>
  <si>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</si>
  <si>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</si>
  <si>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</si>
  <si>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</si>
  <si>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</si>
  <si>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</si>
  <si>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</si>
  <si>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</si>
  <si>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</si>
  <si>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</si>
  <si>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</si>
  <si>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</si>
  <si>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</si>
  <si>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</si>
  <si>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</si>
  <si>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</si>
  <si>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</si>
  <si>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</si>
  <si>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</si>
  <si>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</si>
  <si>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</si>
  <si>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</si>
  <si>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</si>
  <si>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</si>
  <si>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</si>
  <si>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</si>
  <si>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</si>
  <si>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</si>
  <si>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</si>
  <si>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</si>
  <si>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</si>
  <si>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</si>
  <si>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</si>
  <si>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</si>
  <si>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</si>
  <si>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</si>
  <si>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</si>
  <si>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</si>
  <si>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</si>
  <si>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</si>
  <si>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</si>
  <si>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</si>
  <si>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</si>
  <si>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</si>
  <si>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</si>
  <si>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</si>
  <si>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</si>
  <si>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</si>
  <si>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</si>
  <si>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</si>
  <si>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</si>
  <si>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</si>
  <si>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</si>
  <si>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</si>
  <si>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</si>
  <si>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</si>
  <si>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</si>
  <si>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</si>
  <si>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</si>
  <si>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</si>
  <si>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</si>
  <si>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</si>
  <si>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</si>
  <si>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</si>
  <si>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</si>
  <si>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</si>
  <si>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</si>
  <si>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</si>
  <si>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</si>
  <si>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</si>
  <si>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</si>
  <si>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</si>
  <si>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</si>
  <si>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</si>
  <si>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</si>
  <si>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</si>
  <si>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</si>
  <si>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</si>
  <si>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</si>
  <si>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</si>
  <si>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</si>
  <si>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</si>
  <si>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</si>
  <si>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</si>
  <si>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</si>
  <si>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</si>
  <si>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</si>
  <si>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</si>
  <si>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</si>
  <si>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</si>
  <si>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</si>
  <si>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</si>
  <si>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</si>
  <si>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</si>
  <si>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</si>
  <si>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</si>
  <si>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</si>
  <si>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</si>
  <si>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</si>
  <si>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</si>
  <si>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</si>
  <si>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</si>
  <si>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</si>
  <si>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</si>
  <si>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</si>
  <si>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</si>
  <si>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</si>
  <si>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</si>
  <si>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</si>
  <si>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</si>
  <si>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</si>
  <si>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</si>
  <si>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</si>
  <si>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</si>
  <si>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</si>
  <si>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</si>
  <si>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</si>
  <si>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</si>
  <si>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</si>
  <si>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</si>
  <si>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</si>
  <si>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</si>
  <si>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</si>
  <si>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</si>
  <si>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</si>
  <si>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</si>
  <si>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</si>
  <si>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</si>
  <si>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</si>
  <si>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</si>
  <si>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</si>
  <si>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</si>
  <si>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</si>
  <si>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</si>
  <si>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</si>
  <si>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</si>
  <si>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</si>
  <si>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</si>
  <si>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</si>
  <si>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</si>
  <si>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</si>
  <si>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</si>
  <si>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</si>
  <si>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</si>
  <si>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</si>
  <si>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</si>
  <si>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</si>
  <si>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</si>
  <si>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</si>
  <si>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</si>
  <si>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</si>
  <si>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</si>
  <si>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</si>
  <si>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</si>
  <si>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</si>
  <si>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</si>
  <si>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</si>
  <si>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</si>
  <si>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</si>
  <si>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</si>
  <si>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</si>
  <si>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</si>
  <si>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</si>
  <si>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</si>
  <si>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</si>
  <si>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</si>
  <si>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</si>
  <si>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</si>
  <si>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</si>
  <si>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</si>
  <si>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</si>
  <si>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</si>
  <si>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</si>
  <si>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</si>
  <si>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</si>
  <si>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</si>
  <si>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</si>
  <si>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</si>
  <si>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</si>
  <si>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</si>
  <si>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</si>
  <si>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</si>
  <si>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</si>
  <si>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</si>
  <si>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</si>
  <si>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</si>
  <si>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</si>
  <si>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</si>
  <si>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</si>
  <si>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</si>
  <si>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</si>
  <si>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</si>
  <si>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</si>
  <si>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</si>
  <si>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</si>
  <si>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</si>
  <si>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</si>
  <si>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</si>
  <si>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</si>
  <si>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</si>
  <si>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</si>
  <si>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</si>
  <si>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</si>
  <si>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</si>
  <si>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</si>
  <si>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</si>
  <si>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</si>
  <si>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</si>
  <si>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</si>
  <si>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</si>
  <si>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</si>
  <si>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</si>
  <si>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</si>
  <si>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</si>
  <si>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</si>
  <si>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</si>
  <si>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</si>
  <si>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</si>
  <si>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</si>
  <si>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</si>
  <si>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</si>
  <si>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</si>
  <si>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</si>
  <si>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</si>
  <si>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</si>
  <si>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</si>
  <si>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</si>
  <si>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</si>
  <si>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</si>
  <si>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</si>
  <si>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</si>
  <si>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</si>
  <si>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</si>
  <si>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</si>
  <si>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</si>
  <si>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</si>
  <si>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</si>
  <si>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</si>
  <si>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</si>
  <si>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</si>
  <si>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</si>
  <si>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</si>
  <si>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</si>
  <si>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</si>
  <si>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</si>
  <si>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</si>
  <si>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</si>
  <si>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</si>
  <si>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</si>
  <si>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</si>
  <si>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</si>
  <si>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</si>
  <si>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</si>
  <si>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</si>
  <si>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</si>
  <si>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</si>
  <si>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</si>
  <si>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</si>
  <si>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</si>
  <si>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</si>
  <si>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</si>
  <si>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</si>
  <si>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</si>
  <si>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</si>
  <si>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</si>
  <si>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</si>
  <si>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</si>
  <si>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</si>
  <si>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</si>
  <si>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</si>
  <si>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</si>
  <si>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</si>
  <si>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</si>
  <si>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</si>
  <si>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</si>
  <si>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</si>
  <si>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</si>
  <si>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</si>
  <si>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</si>
  <si>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</si>
  <si>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</si>
  <si>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</si>
  <si>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</si>
  <si>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</si>
  <si>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</si>
  <si>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</si>
  <si>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</si>
  <si>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</si>
  <si>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</si>
  <si>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</si>
  <si>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</si>
  <si>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</si>
  <si>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</si>
  <si>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</si>
  <si>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</si>
  <si>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</si>
  <si>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</si>
  <si>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</si>
  <si>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</si>
  <si>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</si>
  <si>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</si>
  <si>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</si>
  <si>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</si>
  <si>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</si>
  <si>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</si>
  <si>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</si>
  <si>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</si>
  <si>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</si>
  <si>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</si>
  <si>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</si>
  <si>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</si>
  <si>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</si>
  <si>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</si>
  <si>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</si>
  <si>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</si>
  <si>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</si>
  <si>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</si>
  <si>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</si>
  <si>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</si>
  <si>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</si>
  <si>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</si>
  <si>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</si>
  <si>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</si>
  <si>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</si>
  <si>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</si>
  <si>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</si>
  <si>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</si>
  <si>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</si>
  <si>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</si>
  <si>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</si>
  <si>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</si>
  <si>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</si>
  <si>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</si>
  <si>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</si>
  <si>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</si>
  <si>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</si>
  <si>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</si>
  <si>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</si>
  <si>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</si>
  <si>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</si>
  <si>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</si>
  <si>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</si>
  <si>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</si>
  <si>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</si>
  <si>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</si>
  <si>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</si>
  <si>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</si>
  <si>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</si>
  <si>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</si>
  <si>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</si>
  <si>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</si>
  <si>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</si>
  <si>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</si>
  <si>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</si>
  <si>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</si>
  <si>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</si>
  <si>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</si>
  <si>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</si>
  <si>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</si>
  <si>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</si>
  <si>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</si>
  <si>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</si>
  <si>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</si>
  <si>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</si>
  <si>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</si>
  <si>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</si>
  <si>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</si>
  <si>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</si>
  <si>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</si>
  <si>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</si>
  <si>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</si>
  <si>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</si>
  <si>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</si>
  <si>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</si>
  <si>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</si>
  <si>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</si>
  <si>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</si>
  <si>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</si>
  <si>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</si>
  <si>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</si>
  <si>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</si>
  <si>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</si>
  <si>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</si>
  <si>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</si>
  <si>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</si>
  <si>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</si>
  <si>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</si>
  <si>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</si>
  <si>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</si>
  <si>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</si>
  <si>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</si>
  <si>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</si>
  <si>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</si>
  <si>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</si>
  <si>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</si>
  <si>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</si>
  <si>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</si>
  <si>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</si>
  <si>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</si>
  <si>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</si>
  <si>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</si>
  <si>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</si>
  <si>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</si>
  <si>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</si>
  <si>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</si>
  <si>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</si>
  <si>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</si>
  <si>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</si>
  <si>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</si>
  <si>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</si>
  <si>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</si>
  <si>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</si>
  <si>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</si>
  <si>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</si>
  <si>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</si>
  <si>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</si>
  <si>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</si>
  <si>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</si>
  <si>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</si>
  <si>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</si>
  <si>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</si>
  <si>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</si>
  <si>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</si>
  <si>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</si>
  <si>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</si>
  <si>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</si>
  <si>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</si>
  <si>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</si>
  <si>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</si>
  <si>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</si>
  <si>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</si>
  <si>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</si>
  <si>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</si>
  <si>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</si>
  <si>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</si>
  <si>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</si>
  <si>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</si>
  <si>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</si>
  <si>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</si>
  <si>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</si>
  <si>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</si>
  <si>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</si>
  <si>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</si>
  <si>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</si>
  <si>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</si>
  <si>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</si>
  <si>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</si>
  <si>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</si>
  <si>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</si>
  <si>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</si>
  <si>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</si>
  <si>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</si>
  <si>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</si>
  <si>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</si>
  <si>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</si>
  <si>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</si>
  <si>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</si>
  <si>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</si>
  <si>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</si>
  <si>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</si>
  <si>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</si>
  <si>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</si>
  <si>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</si>
  <si>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</si>
  <si>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</si>
  <si>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</si>
  <si>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</si>
  <si>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</si>
  <si>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</si>
  <si>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</si>
  <si>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</si>
  <si>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</si>
  <si>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</si>
  <si>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</si>
  <si>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</si>
  <si>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</si>
  <si>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</si>
  <si>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</si>
  <si>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</si>
  <si>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</si>
  <si>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</si>
  <si>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</si>
  <si>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</si>
  <si>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</si>
  <si>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</si>
  <si>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</si>
  <si>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</si>
  <si>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</si>
  <si>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</si>
  <si>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</si>
  <si>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</si>
  <si>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</si>
  <si>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</si>
  <si>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</si>
  <si>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</si>
  <si>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</si>
  <si>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</si>
  <si>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</si>
  <si>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</si>
  <si>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</si>
  <si>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</si>
  <si>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</si>
  <si>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</si>
  <si>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</si>
  <si>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</si>
  <si>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</si>
  <si>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</si>
  <si>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</si>
  <si>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</si>
  <si>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</si>
  <si>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</si>
  <si>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</si>
  <si>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</si>
  <si>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</si>
  <si>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</si>
  <si>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</si>
  <si>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</si>
  <si>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</si>
  <si>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</si>
  <si>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</si>
  <si>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</si>
  <si>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</si>
  <si>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</si>
  <si>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</si>
  <si>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</si>
  <si>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</si>
  <si>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</si>
  <si>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</si>
  <si>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</si>
  <si>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</si>
  <si>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</si>
  <si>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</si>
  <si>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</si>
  <si>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</si>
  <si>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</si>
  <si>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</si>
  <si>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</si>
  <si>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</si>
  <si>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</si>
  <si>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</si>
  <si>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</si>
  <si>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</si>
  <si>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</si>
  <si>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</si>
  <si>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</si>
  <si>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</si>
  <si>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</si>
  <si>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</si>
  <si>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</si>
  <si>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</si>
  <si>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</si>
  <si>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</si>
  <si>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</si>
  <si>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</si>
  <si>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</si>
  <si>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</si>
  <si>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</si>
  <si>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</si>
  <si>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</si>
  <si>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</si>
  <si>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</si>
  <si>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</si>
  <si>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</si>
  <si>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</si>
  <si>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</si>
  <si>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</si>
  <si>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</si>
  <si>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</si>
  <si>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</si>
  <si>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</si>
  <si>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</si>
  <si>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</si>
  <si>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</si>
  <si>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</si>
  <si>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</si>
  <si>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</si>
  <si>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</si>
  <si>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</si>
  <si>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</si>
  <si>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</si>
  <si>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</si>
  <si>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</si>
  <si>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</si>
  <si>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</si>
  <si>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</si>
  <si>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</si>
  <si>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</si>
  <si>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</si>
  <si>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</si>
  <si>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</si>
  <si>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</si>
  <si>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</si>
  <si>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</si>
  <si>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</si>
  <si>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</si>
  <si>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</si>
  <si>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</si>
  <si>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</si>
  <si>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</si>
  <si>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</si>
  <si>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</si>
  <si>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</si>
  <si>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</si>
  <si>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</si>
  <si>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</si>
  <si>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</si>
  <si>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</si>
  <si>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</si>
  <si>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</si>
  <si>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</si>
  <si>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</si>
  <si>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</si>
  <si>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</si>
  <si>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</si>
  <si>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</si>
  <si>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</si>
  <si>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</si>
  <si>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</si>
  <si>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</si>
  <si>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</si>
  <si>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</si>
  <si>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</si>
  <si>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</si>
  <si>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</si>
  <si>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</si>
  <si>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</si>
  <si>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</si>
  <si>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</si>
  <si>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</si>
  <si>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</si>
  <si>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</si>
  <si>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</si>
  <si>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</si>
  <si>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</si>
  <si>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</si>
  <si>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</si>
  <si>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</si>
  <si>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</si>
  <si>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</si>
  <si>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</si>
  <si>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</si>
  <si>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</si>
  <si>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</si>
  <si>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</si>
  <si>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</si>
  <si>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</si>
  <si>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</si>
  <si>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</si>
  <si>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</si>
  <si>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</si>
  <si>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</si>
  <si>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</si>
  <si>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</si>
  <si>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</si>
  <si>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</si>
  <si>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</si>
  <si>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</si>
  <si>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</si>
  <si>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</si>
  <si>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</si>
  <si>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</si>
  <si>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</si>
  <si>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</si>
  <si>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</si>
  <si>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</si>
  <si>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</si>
  <si>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</si>
  <si>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</si>
  <si>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</si>
  <si>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</si>
  <si>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</si>
  <si>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</si>
  <si>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</si>
  <si>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</si>
  <si>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</si>
  <si>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</si>
  <si>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</si>
  <si>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</si>
  <si>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</si>
  <si>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</si>
  <si>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</si>
  <si>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</si>
  <si>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</si>
  <si>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</si>
  <si>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</si>
  <si>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</si>
  <si>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</si>
  <si>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</si>
  <si>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</si>
  <si>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</si>
  <si>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</si>
  <si>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</si>
  <si>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</si>
  <si>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</si>
  <si>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</si>
  <si>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</si>
  <si>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</si>
  <si>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</si>
  <si>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</si>
  <si>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</si>
  <si>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</si>
  <si>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</si>
  <si>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</si>
  <si>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</si>
  <si>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</si>
  <si>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</si>
  <si>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</si>
  <si>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</si>
  <si>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</si>
  <si>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</si>
  <si>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</si>
  <si>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</si>
  <si>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</si>
  <si>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</si>
  <si>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</si>
  <si>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</si>
  <si>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</si>
  <si>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</si>
  <si>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</si>
  <si>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</si>
  <si>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</si>
  <si>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</si>
  <si>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</si>
  <si>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</si>
  <si>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</si>
  <si>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</si>
  <si>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</si>
  <si>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</si>
  <si>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</si>
  <si>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</si>
  <si>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</si>
  <si>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</si>
  <si>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</si>
  <si>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</si>
  <si>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</si>
  <si>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</si>
  <si>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</si>
  <si>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</si>
  <si>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</si>
  <si>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</si>
  <si>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</si>
  <si>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</si>
  <si>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</si>
  <si>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</si>
  <si>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</si>
  <si>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</si>
  <si>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</si>
  <si>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</si>
  <si>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</si>
  <si>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</si>
  <si>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</si>
  <si>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</si>
  <si>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</si>
  <si>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</si>
  <si>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</si>
  <si>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</si>
  <si>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</si>
  <si>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</si>
  <si>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</si>
  <si>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</si>
  <si>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</si>
  <si>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</si>
  <si>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</si>
  <si>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</si>
  <si>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</si>
  <si>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</si>
  <si>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</si>
  <si>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</si>
  <si>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</si>
  <si>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</si>
  <si>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</si>
  <si>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</si>
  <si>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</si>
  <si>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</si>
  <si>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</si>
  <si>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</si>
  <si>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</si>
  <si>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</si>
  <si>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</si>
  <si>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</si>
  <si>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</si>
  <si>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</si>
  <si>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</si>
  <si>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</si>
  <si>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</si>
  <si>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</si>
  <si>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</si>
  <si>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</si>
  <si>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</si>
  <si>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</si>
  <si>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</si>
  <si>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</si>
  <si>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</si>
  <si>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</si>
  <si>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</si>
  <si>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</si>
  <si>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</si>
  <si>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</si>
  <si>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</si>
  <si>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</si>
  <si>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</si>
  <si>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</si>
  <si>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</si>
  <si>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</si>
  <si>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</si>
  <si>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</si>
  <si>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</si>
  <si>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</si>
  <si>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</si>
  <si>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</si>
  <si>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</si>
  <si>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</si>
  <si>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</si>
  <si>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</si>
  <si>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</si>
  <si>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</si>
  <si>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</si>
  <si>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</si>
  <si>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</si>
  <si>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</si>
  <si>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</si>
  <si>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</si>
  <si>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</si>
  <si>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</si>
  <si>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</si>
  <si>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</si>
  <si>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</si>
  <si>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</si>
  <si>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</si>
  <si>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</si>
  <si>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</si>
  <si>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</si>
  <si>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</si>
  <si>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</si>
  <si>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</si>
  <si>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</si>
  <si>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</si>
  <si>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</si>
  <si>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</si>
  <si>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</si>
  <si>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</si>
  <si>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</si>
  <si>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</si>
  <si>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</si>
  <si>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</si>
  <si>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</si>
  <si>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</si>
  <si>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</si>
  <si>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</si>
  <si>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</si>
  <si>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</si>
  <si>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</si>
  <si>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</si>
  <si>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</si>
  <si>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</si>
  <si>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</si>
  <si>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</si>
  <si>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</si>
  <si>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</si>
  <si>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</si>
  <si>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</si>
  <si>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</si>
  <si>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</si>
  <si>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</si>
  <si>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</si>
  <si>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</si>
  <si>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</si>
  <si>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</si>
  <si>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</si>
  <si>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</si>
  <si>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</si>
  <si>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</si>
  <si>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</si>
  <si>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</si>
  <si>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</si>
  <si>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</si>
  <si>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</si>
  <si>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</si>
  <si>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</si>
  <si>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</si>
  <si>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</si>
  <si>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</si>
  <si>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</si>
  <si>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</si>
  <si>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</si>
  <si>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</si>
  <si>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</si>
  <si>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</si>
  <si>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</si>
  <si>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</si>
  <si>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</si>
  <si>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</si>
  <si>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</si>
  <si>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</si>
  <si>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</si>
  <si>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</si>
  <si>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</si>
  <si>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</si>
  <si>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</si>
  <si>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</si>
  <si>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</si>
  <si>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</si>
  <si>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</si>
  <si>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</si>
  <si>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</si>
  <si>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</si>
  <si>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</si>
  <si>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</si>
  <si>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</si>
  <si>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</si>
  <si>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</si>
  <si>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</si>
  <si>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</si>
  <si>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</si>
  <si>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</si>
  <si>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</si>
  <si>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</si>
  <si>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</si>
  <si>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</si>
  <si>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</si>
  <si>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</si>
  <si>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</si>
  <si>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</si>
  <si>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</si>
  <si>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</si>
  <si>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</si>
  <si>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</si>
  <si>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</si>
  <si>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</si>
  <si>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</si>
  <si>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</si>
  <si>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</si>
  <si>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</si>
  <si>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</si>
  <si>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</si>
  <si>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</si>
  <si>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</si>
  <si>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</si>
  <si>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</si>
  <si>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</si>
  <si>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</si>
  <si>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</si>
  <si>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</si>
  <si>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</si>
  <si>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</si>
  <si>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</si>
  <si>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</si>
  <si>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</si>
  <si>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</si>
  <si>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</si>
  <si>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</si>
  <si>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</si>
  <si>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</si>
  <si>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</si>
  <si>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</si>
  <si>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</si>
  <si>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</si>
  <si>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</si>
  <si>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</si>
  <si>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</si>
  <si>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</si>
  <si>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</si>
  <si>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</si>
  <si>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</si>
  <si>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</si>
  <si>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</si>
  <si>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</si>
  <si>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</si>
  <si>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</si>
  <si>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</si>
  <si>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</si>
  <si>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</si>
  <si>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</si>
  <si>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</si>
  <si>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</si>
  <si>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</si>
  <si>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</si>
  <si>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</si>
  <si>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</si>
  <si>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</si>
  <si>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</si>
  <si>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</si>
  <si>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</si>
  <si>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</si>
  <si>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</si>
  <si>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</si>
  <si>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</si>
  <si>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</si>
  <si>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</si>
  <si>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</si>
  <si>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</si>
  <si>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</si>
  <si>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</si>
  <si>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</si>
  <si>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</si>
  <si>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</si>
  <si>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</si>
  <si>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</si>
  <si>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</si>
  <si>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</si>
  <si>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</si>
  <si>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</si>
  <si>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</si>
  <si>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</si>
  <si>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</si>
  <si>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</si>
  <si>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</si>
  <si>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</si>
  <si>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</si>
  <si>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</si>
  <si>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</si>
  <si>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</si>
  <si>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</si>
  <si>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</si>
  <si>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</si>
  <si>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</si>
  <si>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</si>
  <si>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</si>
  <si>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</si>
  <si>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</si>
  <si>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</si>
  <si>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</si>
  <si>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</si>
  <si>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</si>
  <si>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</si>
  <si>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</si>
  <si>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</si>
  <si>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</si>
  <si>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</si>
  <si>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</si>
  <si>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</si>
  <si>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</si>
  <si>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</si>
  <si>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</si>
  <si>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</si>
  <si>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</si>
  <si>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</si>
  <si>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</si>
  <si>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</si>
  <si>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</si>
  <si>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</si>
  <si>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</si>
  <si>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</si>
  <si>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</si>
  <si>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</si>
  <si>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</si>
  <si>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</si>
  <si>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</si>
  <si>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</si>
  <si>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</si>
  <si>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</si>
  <si>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</si>
  <si>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</si>
  <si>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</si>
  <si>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</si>
  <si>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</si>
  <si>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</si>
  <si>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</si>
  <si>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</si>
  <si>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</si>
  <si>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</si>
  <si>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</si>
  <si>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</si>
  <si>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</si>
  <si>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</si>
  <si>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</si>
  <si>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</si>
  <si>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</si>
  <si>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</si>
  <si>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</si>
  <si>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</si>
  <si>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</si>
  <si>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</si>
  <si>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</si>
  <si>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</si>
  <si>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</si>
  <si>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</si>
  <si>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</si>
  <si>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</si>
  <si>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</si>
  <si>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</si>
  <si>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</si>
  <si>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</si>
  <si>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</si>
  <si>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</si>
  <si>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</si>
  <si>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</si>
  <si>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</si>
  <si>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</si>
  <si>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</si>
  <si>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</si>
  <si>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</si>
  <si>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</si>
  <si>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</si>
  <si>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</si>
  <si>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</si>
  <si>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</si>
  <si>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</si>
  <si>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</si>
  <si>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</si>
  <si>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</si>
  <si>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</si>
  <si>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</si>
  <si>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</si>
  <si>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</si>
  <si>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</si>
  <si>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</si>
  <si>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</si>
  <si>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</si>
  <si>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</si>
  <si>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</si>
  <si>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</si>
  <si>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</si>
  <si>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</si>
  <si>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</si>
  <si>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</si>
  <si>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</si>
  <si>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</si>
  <si>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</si>
  <si>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</si>
  <si>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</si>
  <si>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</si>
  <si>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</si>
  <si>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</si>
  <si>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</si>
  <si>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</si>
  <si>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</si>
  <si>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</si>
  <si>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</si>
  <si>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</si>
  <si>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</si>
  <si>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</si>
  <si>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</si>
  <si>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</si>
  <si>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</si>
  <si>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</si>
  <si>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</si>
  <si>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</si>
  <si>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</si>
  <si>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</si>
  <si>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</si>
  <si>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</si>
  <si>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</si>
  <si>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</si>
  <si>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</si>
  <si>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</si>
  <si>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</si>
  <si>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</si>
  <si>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</si>
  <si>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</si>
  <si>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</si>
  <si>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</si>
  <si>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</si>
  <si>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</si>
  <si>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</si>
  <si>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</si>
  <si>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</si>
  <si>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</si>
  <si>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</si>
  <si>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</si>
  <si>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</si>
  <si>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</si>
  <si>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</si>
  <si>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</si>
  <si>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</si>
  <si>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</si>
  <si>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</si>
  <si>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</si>
  <si>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</si>
  <si>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</si>
  <si>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</si>
  <si>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</si>
  <si>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</si>
  <si>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</si>
  <si>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</si>
  <si>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</si>
  <si>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</si>
  <si>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</si>
  <si>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</si>
  <si>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</si>
  <si>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</si>
  <si>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</si>
  <si>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</si>
  <si>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</si>
  <si>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</si>
  <si>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</si>
  <si>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</si>
  <si>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</si>
  <si>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</si>
  <si>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</si>
  <si>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</si>
  <si>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</si>
  <si>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</si>
  <si>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</si>
  <si>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</si>
  <si>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</si>
  <si>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</si>
  <si>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</si>
  <si>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</si>
  <si>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</si>
  <si>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</si>
  <si>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</si>
  <si>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</si>
  <si>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</si>
  <si>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</si>
  <si>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</si>
  <si>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</si>
  <si>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</si>
  <si>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</si>
  <si>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</si>
  <si>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</si>
  <si>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</si>
  <si>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</si>
  <si>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</si>
  <si>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</si>
  <si>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</si>
  <si>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</si>
  <si>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</si>
  <si>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</si>
  <si>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</si>
  <si>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</si>
  <si>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</si>
  <si>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</si>
  <si>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</si>
  <si>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</si>
  <si>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</si>
  <si>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</si>
  <si>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</si>
  <si>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</si>
  <si>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</si>
  <si>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</si>
  <si>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</si>
  <si>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</si>
  <si>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</si>
  <si>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</si>
  <si>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</si>
  <si>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</si>
  <si>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</si>
  <si>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</si>
  <si>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</si>
  <si>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</si>
  <si>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</si>
  <si>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</si>
  <si>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</si>
  <si>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</si>
  <si>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</si>
  <si>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</si>
  <si>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</si>
  <si>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</si>
  <si>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</si>
  <si>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</si>
  <si>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</si>
  <si>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</si>
  <si>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</si>
  <si>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</si>
  <si>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</si>
  <si>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</si>
  <si>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</si>
  <si>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</si>
  <si>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</si>
  <si>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</si>
  <si>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</si>
  <si>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</si>
  <si>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</si>
  <si>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</si>
  <si>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</si>
  <si>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</si>
  <si>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</si>
  <si>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</si>
  <si>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</si>
  <si>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</si>
  <si>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</si>
  <si>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</si>
  <si>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</si>
  <si>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</si>
  <si>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</si>
  <si>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</si>
  <si>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</si>
  <si>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</si>
  <si>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</si>
  <si>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</si>
  <si>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</si>
  <si>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</si>
  <si>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</si>
  <si>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</si>
  <si>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</si>
  <si>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</si>
  <si>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</si>
  <si>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</si>
  <si>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</si>
  <si>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</si>
  <si>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</si>
  <si>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</si>
  <si>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</si>
  <si>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</si>
  <si>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</si>
  <si>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</si>
  <si>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</si>
  <si>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</si>
  <si>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</si>
  <si>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</si>
  <si>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</si>
  <si>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</si>
  <si>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</si>
  <si>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</si>
  <si>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</si>
  <si>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</si>
  <si>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</si>
  <si>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</si>
  <si>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</si>
  <si>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</si>
  <si>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</si>
  <si>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</si>
  <si>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</si>
  <si>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</si>
  <si>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</si>
  <si>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</si>
  <si>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</si>
  <si>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</si>
  <si>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</si>
  <si>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</si>
  <si>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</si>
  <si>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</si>
  <si>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</si>
  <si>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</si>
  <si>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</si>
  <si>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</si>
  <si>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</si>
  <si>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</si>
  <si>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</si>
  <si>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</si>
  <si>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</si>
  <si>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</si>
  <si>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</si>
  <si>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</si>
  <si>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</si>
  <si>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</si>
  <si>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</si>
  <si>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</si>
  <si>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</si>
  <si>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</si>
  <si>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</si>
  <si>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</si>
  <si>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</si>
  <si>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</si>
  <si>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</si>
  <si>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</si>
  <si>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</si>
  <si>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</si>
  <si>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</si>
  <si>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</si>
  <si>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</si>
  <si>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</si>
  <si>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</si>
  <si>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</si>
  <si>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</si>
  <si>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</si>
  <si>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</si>
  <si>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</si>
  <si>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</si>
  <si>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</si>
  <si>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</si>
  <si>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</si>
  <si>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</si>
  <si>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</si>
  <si>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</si>
  <si>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</si>
  <si>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</si>
  <si>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</si>
  <si>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</si>
  <si>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</si>
  <si>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</si>
  <si>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</si>
  <si>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</si>
  <si>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</si>
  <si>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</si>
  <si>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</si>
  <si>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</si>
  <si>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</si>
  <si>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</si>
  <si>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</si>
  <si>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</si>
  <si>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</si>
  <si>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</si>
  <si>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</si>
  <si>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</si>
  <si>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</si>
  <si>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</si>
  <si>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</si>
  <si>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</si>
  <si>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</si>
  <si>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</si>
  <si>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</si>
  <si>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</si>
  <si>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</si>
  <si>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</si>
  <si>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</si>
  <si>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</si>
  <si>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</si>
  <si>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</si>
  <si>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</si>
  <si>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</si>
  <si>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</si>
  <si>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</si>
  <si>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</si>
  <si>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</si>
  <si>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</si>
  <si>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</si>
  <si>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</si>
  <si>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</si>
  <si>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</si>
  <si>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</si>
  <si>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</si>
  <si>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</si>
  <si>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</si>
  <si>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</si>
  <si>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</si>
  <si>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</si>
  <si>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</si>
  <si>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</si>
  <si>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</si>
  <si>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</si>
  <si>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</si>
  <si>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</si>
  <si>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</si>
  <si>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</si>
  <si>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</si>
  <si>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</si>
  <si>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</si>
  <si>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</si>
  <si>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</si>
  <si>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</si>
  <si>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</si>
  <si>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</si>
  <si>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</si>
  <si>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</si>
  <si>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</si>
  <si>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</si>
  <si>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</si>
  <si>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</si>
  <si>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</si>
  <si>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</si>
  <si>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</si>
  <si>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</si>
  <si>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</si>
  <si>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</si>
  <si>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</si>
  <si>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</si>
  <si>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</si>
  <si>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</si>
  <si>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</si>
  <si>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</si>
  <si>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</si>
  <si>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</si>
  <si>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</si>
  <si>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</si>
  <si>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</si>
  <si>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</si>
  <si>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</si>
  <si>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</si>
  <si>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</si>
  <si>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</si>
  <si>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</si>
  <si>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</si>
  <si>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</si>
  <si>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</si>
  <si>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</si>
  <si>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</si>
  <si>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</si>
  <si>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</si>
  <si>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</si>
  <si>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</si>
  <si>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</si>
  <si>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</si>
  <si>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</si>
  <si>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</si>
  <si>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</si>
  <si>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</si>
  <si>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</si>
  <si>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</si>
  <si>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</si>
  <si>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</si>
  <si>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</si>
  <si>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</si>
  <si>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</si>
  <si>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</si>
  <si>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</si>
  <si>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</si>
  <si>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</si>
  <si>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</si>
  <si>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</si>
  <si>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</si>
  <si>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</si>
  <si>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</si>
  <si>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</si>
  <si>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</si>
  <si>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</si>
  <si>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</si>
  <si>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</si>
  <si>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</si>
  <si>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</si>
  <si>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</si>
  <si>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</si>
  <si>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</si>
  <si>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</si>
  <si>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</si>
  <si>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</si>
  <si>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</si>
  <si>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</si>
  <si>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</si>
  <si>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</si>
  <si>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</si>
  <si>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</si>
  <si>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</si>
  <si>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</si>
  <si>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</si>
  <si>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</si>
  <si>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</si>
  <si>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</si>
  <si>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</si>
  <si>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</si>
  <si>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</si>
  <si>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</si>
  <si>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</si>
  <si>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</si>
  <si>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</si>
  <si>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</si>
  <si>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</si>
  <si>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</si>
  <si>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</si>
  <si>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</si>
  <si>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</si>
  <si>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</si>
  <si>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</si>
  <si>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</si>
  <si>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</si>
  <si>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</si>
  <si>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</si>
  <si>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</si>
  <si>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</si>
  <si>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</si>
  <si>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</si>
  <si>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</si>
  <si>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</si>
  <si>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</si>
  <si>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</si>
  <si>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</si>
  <si>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</si>
  <si>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</si>
  <si>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</si>
  <si>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</si>
  <si>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</si>
  <si>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</si>
  <si>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</si>
  <si>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</si>
  <si>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</si>
  <si>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</si>
  <si>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</si>
  <si>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</si>
  <si>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</si>
  <si>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</si>
  <si>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</si>
  <si>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</si>
  <si>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</si>
  <si>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</si>
  <si>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</si>
  <si>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</si>
  <si>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</si>
  <si>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</si>
  <si>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</si>
  <si>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</si>
  <si>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</si>
  <si>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</si>
  <si>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</si>
  <si>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</si>
  <si>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</si>
  <si>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</si>
  <si>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</si>
  <si>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</si>
  <si>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</si>
  <si>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</si>
  <si>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</si>
  <si>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</si>
  <si>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</si>
  <si>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</si>
  <si>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</si>
  <si>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</si>
  <si>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</si>
  <si>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</si>
  <si>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</si>
  <si>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</si>
  <si>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</si>
  <si>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</si>
  <si>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</si>
  <si>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</si>
  <si>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</si>
  <si>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</si>
  <si>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</si>
  <si>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</si>
  <si>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</si>
  <si>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</si>
  <si>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</si>
  <si>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</si>
  <si>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</si>
  <si>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</si>
  <si>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</si>
  <si>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</si>
  <si>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</si>
  <si>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</si>
  <si>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</si>
  <si>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</si>
  <si>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</si>
  <si>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</si>
  <si>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</si>
  <si>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</si>
  <si>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</si>
  <si>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</si>
  <si>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</si>
  <si>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</si>
  <si>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</si>
  <si>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</si>
  <si>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</si>
  <si>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</si>
  <si>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</si>
  <si>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</si>
  <si>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</si>
  <si>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</si>
  <si>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</si>
  <si>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</si>
  <si>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</si>
  <si>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</si>
  <si>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</si>
  <si>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</si>
  <si>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</si>
  <si>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</si>
  <si>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</si>
  <si>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</si>
  <si>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</si>
  <si>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</si>
  <si>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</si>
  <si>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</si>
  <si>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</si>
  <si>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</si>
  <si>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</si>
  <si>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</si>
  <si>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</si>
  <si>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</si>
  <si>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</si>
  <si>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</si>
  <si>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</si>
  <si>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</si>
  <si>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</si>
  <si>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</si>
  <si>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</si>
  <si>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</si>
  <si>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</si>
  <si>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</si>
  <si>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</si>
  <si>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</si>
  <si>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</si>
  <si>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</si>
  <si>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</si>
  <si>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</si>
  <si>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</si>
  <si>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</si>
  <si>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</si>
  <si>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</si>
  <si>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</si>
  <si>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</si>
  <si>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</si>
  <si>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</si>
  <si>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</si>
  <si>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</si>
  <si>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</si>
  <si>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</si>
  <si>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</si>
  <si>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</si>
  <si>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</si>
  <si>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</si>
  <si>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</si>
  <si>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</si>
  <si>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</si>
  <si>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</si>
  <si>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</si>
  <si>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</si>
  <si>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</si>
  <si>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</si>
  <si>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</si>
  <si>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</si>
  <si>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</si>
  <si>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</si>
  <si>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</si>
  <si>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</si>
  <si>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</si>
  <si>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</si>
  <si>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</si>
  <si>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</si>
  <si>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</si>
  <si>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</si>
  <si>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</si>
  <si>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</si>
  <si>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</si>
  <si>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</si>
  <si>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</si>
  <si>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</si>
  <si>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</si>
  <si>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</si>
  <si>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</si>
  <si>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</si>
  <si>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</si>
  <si>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</si>
  <si>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</si>
  <si>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</si>
  <si>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</si>
  <si>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</si>
  <si>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</si>
  <si>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</si>
  <si>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</si>
  <si>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</si>
  <si>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</si>
  <si>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</si>
  <si>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</si>
  <si>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</si>
  <si>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</si>
  <si>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</si>
  <si>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</si>
  <si>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</si>
  <si>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</si>
  <si>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</si>
  <si>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</si>
  <si>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</si>
  <si>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</si>
  <si>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</si>
  <si>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</si>
  <si>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</si>
  <si>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</si>
  <si>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</si>
  <si>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</si>
  <si>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</si>
  <si>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</si>
  <si>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</si>
  <si>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</si>
  <si>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</si>
  <si>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</si>
  <si>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</si>
  <si>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</si>
  <si>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</si>
  <si>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</si>
  <si>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</si>
  <si>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</si>
  <si>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</si>
  <si>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</si>
  <si>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</si>
  <si>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</si>
  <si>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</si>
  <si>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</si>
  <si>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</si>
  <si>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</si>
  <si>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</si>
  <si>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</si>
  <si>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</si>
  <si>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</si>
  <si>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</si>
  <si>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</si>
  <si>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</si>
  <si>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</si>
  <si>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</si>
  <si>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</si>
  <si>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</si>
  <si>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</si>
  <si>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</si>
  <si>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</si>
  <si>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</si>
  <si>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</si>
  <si>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</si>
  <si>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</si>
  <si>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</si>
  <si>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</si>
  <si>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</si>
  <si>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</si>
  <si>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</si>
  <si>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</si>
  <si>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</si>
  <si>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</si>
  <si>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</si>
  <si>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</si>
  <si>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</si>
  <si>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</si>
  <si>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</si>
  <si>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</si>
  <si>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</si>
  <si>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</si>
  <si>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</si>
  <si>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</si>
  <si>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</si>
  <si>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</si>
  <si>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</si>
  <si>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</si>
  <si>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</si>
  <si>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</si>
  <si>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</si>
  <si>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</si>
  <si>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</si>
  <si>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</si>
  <si>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</si>
  <si>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</si>
  <si>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</si>
  <si>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</si>
  <si>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</si>
  <si>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</si>
  <si>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</si>
  <si>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</si>
  <si>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</si>
  <si>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</si>
  <si>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</si>
  <si>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</si>
  <si>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</si>
  <si>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</si>
  <si>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</si>
  <si>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</si>
  <si>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</si>
  <si>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</si>
  <si>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</si>
  <si>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</si>
  <si>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</si>
  <si>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</si>
  <si>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</si>
  <si>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</si>
  <si>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</si>
  <si>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</si>
  <si>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</si>
  <si>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</si>
  <si>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</si>
  <si>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</si>
  <si>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</si>
  <si>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</si>
  <si>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</si>
  <si>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</si>
  <si>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</si>
  <si>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</si>
  <si>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</si>
  <si>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</si>
  <si>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</si>
  <si>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</si>
  <si>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</si>
  <si>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</si>
  <si>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</si>
  <si>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</si>
  <si>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</si>
  <si>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</si>
  <si>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</si>
  <si>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</si>
  <si>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</si>
  <si>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</si>
  <si>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</si>
  <si>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</si>
  <si>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</si>
  <si>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</si>
  <si>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</si>
  <si>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</si>
  <si>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</si>
  <si>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</si>
  <si>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</si>
  <si>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</si>
  <si>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</si>
  <si>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</si>
  <si>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</si>
  <si>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</si>
  <si>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</si>
  <si>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</si>
  <si>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</si>
  <si>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</si>
  <si>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</si>
  <si>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</si>
  <si>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</si>
  <si>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</si>
  <si>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</si>
  <si>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</si>
  <si>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</si>
  <si>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</si>
  <si>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</si>
  <si>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</si>
  <si>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</si>
  <si>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</si>
  <si>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</si>
  <si>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</si>
  <si>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</si>
  <si>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</si>
  <si>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</si>
  <si>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</si>
  <si>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</si>
  <si>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</si>
  <si>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</si>
  <si>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</si>
  <si>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</si>
  <si>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</si>
  <si>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</si>
  <si>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</si>
  <si>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</si>
  <si>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</si>
  <si>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</si>
  <si>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</si>
  <si>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</si>
  <si>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</si>
  <si>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</si>
  <si>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</si>
  <si>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</si>
  <si>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</si>
  <si>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</si>
  <si>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</si>
  <si>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</si>
  <si>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</si>
  <si>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</si>
  <si>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</si>
  <si>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</si>
  <si>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</si>
  <si>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</si>
  <si>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</si>
  <si>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</si>
  <si>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</si>
  <si>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</si>
  <si>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</si>
  <si>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</si>
  <si>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</si>
  <si>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</si>
  <si>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</si>
  <si>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</si>
  <si>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</si>
  <si>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</si>
  <si>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</si>
  <si>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</si>
  <si>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</si>
  <si>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</si>
  <si>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</si>
  <si>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</si>
  <si>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</si>
  <si>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</si>
  <si>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</si>
  <si>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</si>
  <si>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</si>
  <si>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</si>
  <si>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</si>
  <si>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</si>
  <si>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</si>
  <si>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</si>
  <si>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</si>
  <si>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</si>
  <si>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</si>
  <si>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</si>
  <si>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</si>
  <si>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</si>
  <si>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</si>
  <si>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</si>
  <si>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</si>
  <si>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</si>
  <si>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</si>
  <si>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</si>
  <si>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</si>
  <si>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</si>
  <si>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</si>
  <si>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</si>
  <si>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</si>
  <si>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</si>
  <si>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</si>
  <si>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</si>
  <si>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</si>
  <si>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</si>
  <si>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</si>
  <si>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</si>
  <si>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</si>
  <si>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</si>
  <si>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</si>
  <si>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</si>
  <si>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</si>
  <si>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</si>
  <si>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</si>
  <si>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</si>
  <si>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</si>
  <si>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</si>
  <si>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</si>
  <si>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</si>
  <si>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</si>
  <si>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</si>
  <si>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</si>
  <si>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</si>
  <si>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</si>
  <si>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</si>
  <si>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</si>
  <si>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</si>
  <si>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</si>
  <si>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</si>
  <si>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</si>
  <si>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</si>
  <si>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</si>
  <si>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</si>
  <si>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</si>
  <si>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</si>
  <si>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</si>
  <si>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</si>
  <si>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</si>
  <si>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</si>
  <si>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</si>
  <si>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</si>
  <si>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</si>
  <si>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</si>
  <si>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</si>
  <si>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</si>
  <si>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</si>
  <si>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</si>
  <si>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</si>
  <si>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</si>
  <si>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</si>
  <si>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</si>
  <si>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</si>
  <si>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</si>
  <si>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</si>
  <si>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</si>
  <si>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</si>
  <si>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</si>
  <si>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</si>
  <si>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</si>
  <si>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</si>
  <si>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</si>
  <si>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</si>
  <si>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</si>
  <si>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</si>
  <si>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</si>
  <si>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</si>
  <si>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</si>
  <si>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</si>
  <si>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</si>
  <si>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</si>
  <si>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</si>
  <si>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</si>
  <si>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</si>
  <si>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</si>
  <si>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</si>
  <si>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</si>
  <si>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</si>
  <si>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</si>
  <si>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</si>
  <si>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</si>
  <si>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</si>
  <si>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</si>
  <si>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</si>
  <si>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</si>
  <si>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</si>
  <si>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</si>
  <si>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</si>
  <si>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</si>
  <si>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</si>
  <si>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</si>
  <si>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</si>
  <si>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</si>
  <si>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</si>
  <si>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</si>
  <si>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</si>
  <si>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</si>
  <si>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</si>
  <si>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</si>
  <si>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</si>
  <si>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</si>
  <si>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</si>
  <si>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</si>
  <si>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</si>
  <si>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</si>
  <si>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</si>
  <si>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</si>
  <si>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</si>
  <si>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</si>
  <si>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</si>
  <si>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</si>
  <si>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</si>
  <si>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</si>
  <si>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</si>
  <si>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</si>
  <si>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</si>
  <si>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</si>
  <si>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</si>
  <si>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</si>
  <si>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</si>
  <si>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</si>
  <si>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</si>
  <si>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</si>
  <si>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</si>
  <si>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</si>
  <si>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</si>
  <si>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</si>
  <si>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</si>
  <si>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</si>
  <si>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</si>
  <si>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</si>
  <si>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</si>
  <si>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</si>
  <si>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</si>
  <si>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</si>
  <si>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</si>
  <si>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</si>
  <si>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</si>
  <si>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</si>
  <si>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</si>
  <si>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</si>
  <si>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</si>
  <si>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</si>
  <si>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</si>
  <si>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</si>
  <si>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</si>
  <si>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</si>
  <si>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</si>
  <si>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</si>
  <si>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</si>
  <si>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</si>
  <si>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</si>
  <si>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</si>
  <si>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</si>
  <si>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</si>
  <si>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</si>
  <si>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</si>
  <si>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</si>
  <si>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</si>
  <si>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</si>
  <si>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</si>
  <si>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</si>
  <si>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</si>
  <si>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</si>
  <si>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</si>
  <si>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</si>
  <si>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</si>
  <si>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</si>
  <si>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</si>
  <si>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</si>
  <si>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</si>
  <si>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</si>
  <si>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</si>
  <si>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</si>
  <si>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</si>
  <si>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</si>
  <si>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</si>
  <si>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</si>
  <si>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</si>
  <si>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</si>
  <si>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</si>
  <si>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</si>
  <si>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</si>
  <si>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</si>
  <si>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</si>
  <si>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</si>
  <si>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</si>
  <si>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</si>
  <si>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</si>
  <si>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</si>
  <si>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</si>
  <si>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</si>
  <si>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</si>
  <si>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</si>
  <si>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</si>
  <si>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</si>
  <si>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</si>
  <si>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</si>
  <si>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</si>
  <si>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</si>
  <si>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</si>
  <si>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</si>
  <si>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</si>
  <si>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</si>
  <si>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</si>
  <si>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</si>
  <si>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</si>
  <si>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</si>
  <si>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</si>
  <si>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</si>
  <si>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</si>
  <si>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</si>
  <si>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</si>
  <si>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</si>
  <si>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</si>
  <si>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</si>
  <si>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</si>
  <si>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</si>
  <si>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</si>
  <si>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</si>
  <si>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</si>
  <si>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</si>
  <si>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</si>
  <si>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</si>
  <si>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</si>
  <si>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</si>
  <si>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</si>
  <si>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</si>
  <si>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</si>
  <si>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</si>
  <si>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</si>
  <si>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</si>
  <si>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</si>
  <si>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</si>
  <si>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</si>
  <si>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</si>
  <si>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</si>
  <si>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</si>
  <si>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</si>
  <si>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</si>
  <si>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</si>
  <si>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</si>
  <si>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</si>
  <si>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</si>
  <si>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</si>
  <si>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</si>
  <si>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</si>
  <si>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</si>
  <si>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</si>
  <si>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</si>
  <si>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</si>
  <si>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</si>
  <si>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</si>
  <si>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</si>
  <si>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</si>
  <si>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</si>
  <si>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</si>
  <si>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</si>
  <si>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</si>
  <si>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</si>
  <si>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</si>
  <si>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</si>
  <si>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</si>
  <si>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</si>
  <si>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</si>
  <si>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</si>
  <si>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</si>
  <si>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</si>
  <si>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</si>
  <si>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</si>
  <si>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</si>
  <si>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</si>
  <si>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</si>
  <si>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</si>
  <si>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</si>
  <si>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</si>
  <si>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</si>
  <si>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</si>
  <si>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</si>
  <si>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</si>
  <si>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</si>
  <si>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</si>
  <si>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</si>
  <si>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</si>
  <si>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</si>
  <si>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</si>
  <si>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</si>
  <si>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</si>
  <si>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</si>
  <si>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</si>
  <si>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</si>
  <si>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</si>
  <si>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</si>
  <si>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</si>
  <si>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</si>
  <si>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</si>
  <si>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</si>
  <si>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</si>
  <si>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</si>
  <si>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</si>
  <si>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</si>
  <si>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</si>
  <si>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</si>
  <si>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</si>
  <si>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</si>
  <si>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</si>
  <si>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</si>
  <si>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</si>
  <si>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</si>
  <si>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</si>
  <si>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</si>
  <si>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</si>
  <si>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</si>
  <si>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</si>
  <si>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</si>
  <si>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</si>
  <si>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</si>
  <si>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</si>
  <si>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</si>
  <si>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</si>
  <si>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</si>
  <si>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</si>
  <si>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</si>
  <si>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</si>
  <si>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</si>
  <si>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</si>
  <si>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</si>
  <si>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</si>
  <si>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</si>
  <si>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</si>
  <si>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</si>
  <si>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</si>
  <si>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</si>
  <si>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</si>
  <si>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</si>
  <si>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</si>
  <si>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</si>
  <si>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</si>
  <si>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</si>
  <si>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</si>
  <si>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</si>
  <si>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</si>
  <si>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</si>
  <si>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</si>
  <si>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</si>
  <si>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</si>
  <si>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</si>
  <si>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</si>
  <si>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</si>
  <si>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</si>
  <si>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</si>
  <si>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</si>
  <si>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</si>
  <si>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</si>
  <si>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</si>
  <si>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</si>
  <si>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</si>
  <si>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</si>
  <si>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</si>
  <si>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</si>
  <si>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</si>
  <si>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</si>
  <si>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</si>
  <si>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</si>
  <si>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</si>
  <si>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</si>
  <si>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</si>
  <si>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</si>
  <si>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</si>
  <si>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</si>
  <si>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</si>
  <si>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</si>
  <si>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</si>
  <si>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</si>
  <si>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</si>
  <si>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</si>
  <si>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</si>
  <si>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</si>
  <si>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</si>
  <si>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</si>
  <si>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</si>
  <si>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</si>
  <si>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</si>
  <si>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</si>
  <si>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</si>
  <si>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</si>
  <si>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</si>
  <si>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</si>
  <si>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</si>
  <si>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</si>
  <si>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</si>
  <si>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</si>
  <si>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</si>
  <si>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</si>
  <si>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</si>
  <si>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</si>
  <si>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</si>
  <si>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</si>
  <si>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</si>
  <si>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</si>
  <si>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</si>
  <si>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</si>
  <si>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</si>
  <si>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</si>
  <si>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</si>
  <si>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</si>
  <si>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</si>
  <si>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</si>
  <si>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</si>
  <si>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</si>
  <si>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</si>
  <si>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</si>
  <si>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</si>
  <si>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</si>
  <si>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</si>
  <si>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</si>
  <si>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</si>
  <si>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</si>
  <si>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</si>
  <si>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</si>
  <si>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</si>
  <si>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</si>
  <si>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</si>
  <si>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</si>
  <si>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</si>
  <si>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</si>
  <si>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</si>
  <si>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</si>
  <si>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</si>
  <si>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</si>
  <si>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</si>
  <si>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</si>
  <si>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</si>
  <si>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</si>
  <si>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</si>
  <si>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</si>
  <si>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</si>
  <si>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</si>
  <si>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</si>
  <si>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</si>
  <si>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</si>
  <si>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</si>
  <si>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</si>
  <si>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</si>
  <si>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</si>
  <si>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</si>
  <si>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</si>
  <si>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</si>
  <si>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</si>
  <si>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</si>
  <si>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</si>
  <si>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</si>
  <si>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</si>
  <si>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</si>
  <si>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</si>
  <si>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</si>
  <si>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</si>
  <si>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</si>
  <si>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</si>
  <si>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</si>
  <si>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</si>
  <si>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</si>
  <si>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</si>
  <si>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</si>
  <si>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</si>
  <si>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</si>
  <si>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</si>
  <si>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</si>
  <si>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</si>
  <si>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</si>
  <si>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</si>
  <si>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</si>
  <si>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</si>
  <si>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</si>
  <si>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</si>
  <si>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</si>
  <si>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</si>
  <si>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</si>
  <si>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</si>
  <si>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</si>
  <si>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</si>
  <si>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</si>
  <si>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</si>
  <si>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</si>
  <si>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</si>
  <si>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</si>
  <si>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</si>
  <si>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</si>
  <si>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</si>
  <si>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</si>
  <si>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</si>
  <si>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</si>
  <si>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</si>
  <si>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</si>
  <si>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</si>
  <si>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</si>
  <si>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</si>
  <si>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</si>
  <si>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</si>
  <si>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</si>
  <si>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</si>
  <si>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</si>
  <si>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</si>
  <si>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</si>
  <si>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</si>
  <si>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</si>
  <si>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</si>
  <si>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</si>
  <si>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</si>
  <si>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</si>
  <si>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</si>
  <si>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</si>
  <si>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</si>
  <si>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</si>
  <si>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</si>
  <si>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</si>
  <si>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</si>
  <si>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</si>
  <si>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</si>
  <si>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</si>
  <si>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</si>
  <si>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</si>
  <si>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</si>
  <si>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</si>
  <si>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</si>
  <si>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</si>
  <si>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</si>
  <si>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</si>
  <si>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</si>
  <si>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</si>
  <si>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</si>
  <si>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</si>
  <si>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</si>
  <si>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</si>
  <si>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</si>
  <si>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</si>
  <si>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</si>
  <si>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</si>
  <si>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</si>
  <si>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</si>
  <si>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</si>
  <si>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</si>
  <si>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</si>
  <si>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</si>
  <si>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</si>
  <si>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</si>
  <si>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</si>
  <si>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</si>
  <si>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</si>
  <si>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</si>
  <si>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</si>
  <si>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</si>
  <si>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</si>
  <si>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</si>
  <si>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</si>
  <si>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</si>
  <si>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</si>
  <si>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</si>
  <si>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</si>
  <si>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</si>
  <si>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</si>
  <si>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</si>
  <si>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</si>
  <si>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</si>
  <si>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</si>
  <si>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</si>
  <si>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</si>
  <si>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</si>
  <si>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</si>
  <si>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</si>
  <si>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</si>
  <si>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</si>
  <si>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</si>
  <si>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</si>
  <si>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</si>
  <si>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</si>
  <si>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</si>
  <si>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</si>
  <si>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</si>
  <si>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</si>
  <si>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</si>
  <si>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</si>
  <si>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</si>
  <si>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</si>
  <si>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</si>
  <si>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</si>
  <si>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</si>
  <si>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</si>
  <si>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</si>
  <si>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</si>
  <si>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</si>
  <si>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</si>
  <si>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</si>
  <si>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</si>
  <si>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</si>
  <si>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</si>
  <si>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</si>
  <si>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</si>
  <si>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</si>
  <si>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</si>
  <si>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</si>
  <si>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</si>
  <si>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</si>
  <si>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</si>
  <si>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</si>
  <si>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</si>
  <si>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</si>
  <si>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</si>
  <si>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</si>
  <si>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</si>
  <si>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</si>
  <si>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</si>
  <si>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</si>
  <si>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</si>
  <si>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</si>
  <si>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</si>
  <si>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</si>
  <si>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</si>
  <si>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</si>
  <si>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</si>
  <si>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</si>
  <si>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</si>
  <si>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</si>
  <si>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</si>
  <si>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</si>
  <si>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</si>
  <si>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</si>
  <si>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</si>
  <si>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</si>
  <si>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</si>
  <si>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</si>
  <si>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</si>
  <si>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</si>
  <si>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</si>
  <si>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</si>
  <si>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</si>
  <si>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</si>
  <si>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</si>
  <si>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</si>
  <si>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</si>
  <si>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</si>
  <si>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</si>
  <si>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</si>
  <si>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</si>
  <si>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</si>
  <si>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</si>
  <si>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</si>
  <si>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</si>
  <si>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</si>
  <si>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</si>
  <si>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</si>
  <si>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</si>
  <si>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</si>
  <si>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</si>
  <si>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</si>
  <si>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</si>
  <si>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</si>
  <si>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</si>
  <si>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</si>
  <si>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</si>
  <si>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</si>
  <si>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</si>
  <si>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</si>
  <si>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</si>
  <si>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</si>
  <si>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</si>
  <si>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</si>
  <si>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</si>
  <si>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</si>
  <si>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</si>
  <si>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</si>
  <si>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</si>
  <si>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</si>
  <si>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</si>
  <si>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</si>
  <si>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</si>
  <si>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</si>
  <si>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</si>
  <si>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</si>
  <si>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</si>
  <si>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</si>
  <si>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</si>
  <si>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</si>
  <si>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</si>
  <si>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</si>
  <si>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</si>
  <si>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</si>
  <si>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</si>
  <si>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</si>
  <si>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</si>
  <si>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</si>
  <si>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</si>
  <si>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</si>
  <si>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</si>
  <si>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</si>
  <si>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</si>
  <si>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</si>
  <si>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</si>
  <si>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</si>
  <si>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</si>
  <si>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</si>
  <si>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</si>
  <si>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</si>
  <si>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</si>
  <si>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</si>
  <si>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</si>
  <si>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</si>
  <si>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</si>
  <si>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</si>
  <si>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</si>
  <si>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</si>
  <si>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</si>
  <si>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</si>
  <si>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</si>
  <si>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</si>
  <si>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</si>
  <si>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</si>
  <si>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</si>
  <si>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</si>
  <si>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</si>
  <si>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</si>
  <si>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</si>
  <si>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</si>
  <si>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</si>
  <si>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</si>
  <si>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</si>
  <si>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</si>
  <si>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</si>
  <si>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</si>
  <si>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</si>
  <si>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</si>
  <si>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</si>
  <si>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</si>
  <si>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</si>
  <si>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</si>
  <si>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</si>
  <si>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</si>
  <si>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</si>
  <si>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</si>
  <si>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</si>
  <si>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</si>
  <si>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</si>
  <si>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</si>
  <si>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</si>
  <si>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</si>
  <si>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</si>
  <si>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</si>
  <si>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</si>
  <si>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</si>
  <si>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</si>
  <si>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</si>
  <si>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</si>
  <si>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</si>
  <si>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</si>
  <si>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</si>
  <si>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</si>
  <si>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</si>
  <si>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</si>
  <si>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</si>
  <si>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</si>
  <si>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</si>
  <si>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</si>
  <si>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</si>
  <si>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</si>
  <si>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</si>
  <si>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</si>
  <si>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</si>
  <si>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</si>
  <si>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</si>
  <si>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</si>
  <si>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</si>
  <si>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</si>
  <si>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</si>
  <si>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</si>
  <si>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</si>
  <si>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</si>
  <si>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</si>
  <si>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</si>
  <si>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</si>
  <si>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</si>
  <si>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</si>
  <si>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</si>
  <si>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</si>
  <si>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</si>
  <si>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</si>
  <si>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</si>
  <si>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</si>
  <si>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</si>
  <si>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</si>
  <si>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</si>
  <si>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</si>
  <si>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</si>
  <si>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</si>
  <si>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</si>
  <si>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</si>
  <si>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</si>
  <si>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</si>
  <si>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</si>
  <si>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</si>
  <si>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</si>
  <si>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</si>
  <si>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</si>
  <si>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</si>
  <si>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</si>
  <si>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</si>
  <si>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</si>
  <si>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</si>
  <si>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</si>
  <si>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</si>
  <si>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</si>
  <si>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</si>
  <si>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</si>
  <si>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</si>
  <si>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</si>
  <si>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</si>
  <si>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</si>
  <si>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</si>
  <si>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</si>
  <si>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</si>
  <si>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</si>
  <si>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</si>
  <si>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</si>
  <si>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</si>
  <si>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</si>
  <si>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</si>
  <si>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</si>
  <si>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</si>
  <si>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</si>
  <si>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</si>
  <si>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</si>
  <si>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</si>
  <si>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</si>
  <si>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</si>
  <si>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</si>
  <si>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</si>
  <si>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</si>
  <si>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</si>
  <si>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</si>
  <si>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</si>
  <si>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</si>
  <si>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</si>
  <si>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</si>
  <si>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</si>
  <si>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</si>
  <si>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</si>
  <si>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</si>
  <si>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</si>
  <si>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</si>
  <si>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</si>
  <si>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</si>
  <si>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</si>
  <si>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</si>
  <si>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</si>
  <si>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</si>
  <si>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</si>
  <si>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</si>
  <si>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</si>
  <si>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</si>
  <si>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</si>
  <si>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</si>
  <si>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</si>
  <si>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</si>
  <si>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</si>
  <si>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</si>
  <si>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</si>
  <si>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</si>
  <si>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</si>
  <si>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</si>
  <si>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</si>
  <si>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</si>
  <si>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</si>
  <si>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</si>
  <si>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</si>
  <si>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</si>
  <si>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</si>
  <si>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</si>
  <si>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</si>
  <si>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</si>
  <si>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</si>
  <si>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</si>
  <si>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</si>
  <si>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</si>
  <si>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</si>
  <si>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</si>
  <si>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</si>
  <si>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</si>
  <si>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</si>
  <si>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</si>
  <si>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</si>
  <si>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</si>
  <si>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</si>
  <si>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</si>
  <si>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</si>
  <si>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</si>
  <si>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</si>
  <si>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</si>
  <si>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</si>
  <si>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</si>
  <si>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</si>
  <si>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</si>
  <si>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</si>
  <si>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</si>
  <si>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</si>
  <si>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</si>
  <si>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</si>
  <si>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</si>
  <si>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</si>
  <si>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</si>
  <si>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</si>
  <si>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</si>
  <si>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</si>
  <si>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</si>
  <si>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</si>
  <si>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</si>
  <si>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</si>
  <si>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</si>
  <si>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</si>
  <si>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</si>
  <si>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</si>
  <si>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</si>
  <si>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</si>
  <si>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</si>
  <si>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</si>
  <si>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</si>
  <si>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</si>
  <si>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</si>
  <si>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</si>
  <si>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</si>
  <si>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</si>
  <si>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</si>
  <si>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</si>
  <si>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</si>
  <si>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</si>
  <si>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</si>
  <si>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</si>
  <si>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</si>
  <si>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</si>
  <si>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</si>
  <si>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</si>
  <si>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</si>
  <si>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</si>
  <si>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</si>
  <si>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</si>
  <si>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</si>
  <si>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</si>
  <si>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</si>
  <si>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</si>
  <si>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</si>
  <si>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</si>
  <si>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</si>
  <si>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</si>
  <si>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</si>
  <si>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</si>
  <si>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</si>
  <si>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</si>
  <si>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</si>
  <si>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</si>
  <si>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</si>
  <si>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</si>
  <si>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</si>
  <si>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</si>
  <si>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</si>
  <si>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</si>
  <si>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</si>
  <si>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</si>
  <si>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</si>
  <si>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</si>
  <si>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</si>
  <si>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</si>
  <si>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</si>
  <si>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</si>
  <si>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</si>
  <si>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</si>
  <si>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</si>
  <si>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</si>
  <si>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</si>
  <si>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</si>
  <si>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</si>
  <si>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</si>
  <si>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</si>
  <si>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</si>
  <si>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</si>
  <si>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</si>
  <si>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</si>
  <si>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</si>
  <si>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</si>
  <si>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</si>
  <si>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</si>
  <si>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</si>
  <si>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</si>
  <si>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</si>
  <si>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</si>
  <si>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</si>
  <si>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</si>
  <si>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</si>
  <si>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</si>
  <si>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</si>
  <si>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</si>
  <si>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</si>
  <si>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</si>
  <si>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</si>
  <si>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</si>
  <si>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</si>
  <si>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</si>
  <si>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</si>
  <si>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</si>
  <si>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</si>
  <si>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</si>
  <si>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</si>
  <si>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</si>
  <si>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</si>
  <si>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</si>
  <si>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</si>
  <si>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</si>
  <si>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</si>
  <si>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</si>
  <si>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</si>
  <si>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</si>
  <si>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</si>
  <si>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</si>
  <si>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</si>
  <si>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</si>
  <si>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</si>
  <si>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</si>
  <si>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</si>
  <si>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</si>
  <si>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</si>
  <si>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</si>
  <si>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</si>
  <si>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</si>
  <si>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</si>
  <si>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</si>
  <si>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</si>
  <si>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</si>
  <si>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</si>
  <si>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</si>
  <si>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</si>
  <si>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</si>
  <si>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</si>
  <si>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</si>
  <si>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</si>
  <si>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</si>
  <si>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</si>
  <si>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</si>
  <si>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</si>
  <si>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</si>
  <si>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</si>
  <si>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</si>
  <si>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</si>
  <si>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</si>
  <si>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</si>
  <si>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</si>
  <si>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</si>
  <si>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</si>
  <si>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</si>
  <si>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</si>
  <si>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</si>
  <si>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</si>
  <si>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</si>
  <si>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</si>
  <si>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</si>
  <si>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</si>
  <si>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</si>
  <si>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</si>
  <si>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</si>
  <si>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</si>
  <si>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</si>
  <si>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</si>
  <si>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</si>
  <si>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</si>
  <si>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</si>
  <si>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</si>
  <si>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</si>
  <si>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</si>
  <si>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</si>
  <si>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</si>
  <si>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</si>
  <si>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</si>
  <si>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</si>
  <si>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</si>
  <si>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</si>
  <si>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</si>
  <si>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</si>
  <si>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</si>
  <si>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</si>
  <si>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</si>
  <si>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</si>
  <si>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</si>
  <si>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</si>
  <si>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</si>
  <si>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</si>
  <si>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</si>
  <si>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</si>
  <si>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</si>
  <si>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</si>
  <si>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</si>
  <si>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</si>
  <si>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</si>
  <si>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</si>
  <si>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</si>
  <si>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</si>
  <si>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</si>
  <si>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</si>
  <si>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</si>
  <si>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</si>
  <si>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</si>
  <si>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</si>
  <si>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</si>
  <si>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</si>
  <si>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</si>
  <si>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</si>
  <si>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</si>
  <si>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</si>
  <si>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</si>
  <si>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</si>
  <si>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</si>
  <si>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</si>
  <si>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</si>
  <si>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</si>
  <si>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</si>
  <si>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</si>
  <si>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</si>
  <si>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</si>
  <si>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</si>
  <si>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</si>
  <si>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</si>
  <si>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</si>
  <si>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</si>
  <si>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</si>
  <si>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</si>
  <si>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</si>
  <si>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</si>
  <si>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</si>
  <si>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</si>
  <si>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</si>
  <si>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</si>
  <si>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</si>
  <si>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</si>
  <si>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</si>
  <si>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</si>
  <si>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</si>
  <si>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</si>
  <si>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</si>
  <si>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</si>
  <si>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</si>
  <si>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</si>
  <si>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</si>
  <si>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</si>
  <si>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</si>
  <si>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</si>
  <si>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</si>
  <si>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</si>
  <si>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</si>
  <si>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</si>
  <si>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</si>
  <si>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</si>
  <si>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</si>
  <si>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</si>
  <si>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</si>
  <si>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</si>
  <si>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</si>
  <si>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</si>
  <si>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</si>
  <si>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</si>
  <si>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</si>
  <si>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</si>
  <si>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</si>
  <si>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</si>
  <si>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</si>
  <si>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</si>
  <si>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</si>
  <si>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</si>
  <si>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</si>
  <si>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</si>
  <si>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</si>
  <si>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</si>
  <si>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</si>
  <si>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</si>
  <si>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</si>
  <si>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</si>
  <si>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</si>
  <si>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</si>
  <si>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</si>
  <si>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</si>
  <si>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</si>
  <si>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</si>
  <si>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</si>
  <si>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</si>
  <si>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</si>
  <si>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</si>
  <si>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</si>
  <si>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</si>
  <si>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</si>
  <si>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</si>
  <si>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</si>
  <si>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</si>
  <si>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</si>
  <si>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</si>
  <si>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</si>
  <si>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</si>
  <si>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</si>
  <si>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</si>
  <si>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</si>
  <si>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</si>
  <si>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</si>
  <si>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</si>
  <si>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</si>
  <si>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</si>
  <si>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</si>
  <si>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</si>
  <si>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</si>
  <si>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</si>
  <si>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</si>
  <si>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</si>
  <si>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</si>
  <si>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</si>
  <si>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</si>
  <si>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</si>
  <si>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</si>
  <si>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</si>
  <si>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</si>
  <si>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</si>
  <si>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</si>
  <si>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</si>
  <si>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</si>
  <si>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</si>
  <si>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</si>
  <si>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</si>
  <si>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</si>
  <si>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</si>
  <si>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</si>
  <si>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</si>
  <si>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</si>
  <si>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</si>
  <si>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</si>
  <si>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</si>
  <si>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</si>
  <si>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</si>
  <si>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</si>
  <si>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</si>
  <si>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</si>
  <si>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</si>
  <si>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</si>
  <si>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</si>
  <si>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</si>
  <si>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</si>
  <si>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</si>
  <si>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</si>
  <si>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</si>
  <si>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</si>
  <si>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</si>
  <si>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</si>
  <si>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</si>
  <si>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</si>
  <si>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</si>
  <si>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</si>
  <si>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</si>
  <si>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</si>
  <si>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</si>
  <si>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</si>
  <si>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</si>
  <si>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</si>
  <si>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</si>
  <si>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</si>
  <si>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</si>
  <si>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</si>
  <si>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</si>
  <si>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</si>
  <si>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</si>
  <si>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</si>
  <si>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</si>
  <si>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</si>
  <si>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</si>
  <si>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</si>
  <si>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</si>
  <si>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</si>
  <si>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</si>
  <si>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</si>
  <si>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</si>
  <si>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</si>
  <si>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</si>
  <si>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</si>
  <si>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</si>
  <si>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</si>
  <si>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</si>
  <si>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</si>
  <si>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</si>
  <si>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</si>
  <si>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</si>
  <si>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</si>
  <si>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</si>
  <si>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</si>
  <si>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</si>
  <si>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</si>
  <si>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</si>
  <si>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</si>
  <si>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</si>
  <si>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</si>
  <si>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</si>
  <si>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</si>
  <si>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</si>
  <si>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</si>
  <si>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</si>
  <si>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</si>
  <si>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</si>
  <si>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</si>
  <si>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</si>
  <si>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</si>
  <si>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</si>
  <si>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</si>
  <si>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</si>
  <si>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</si>
  <si>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</si>
  <si>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</si>
  <si>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</si>
  <si>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</si>
  <si>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</si>
  <si>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</si>
  <si>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</si>
  <si>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</si>
  <si>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</si>
  <si>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</si>
  <si>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</si>
  <si>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</si>
  <si>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</si>
  <si>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</si>
  <si>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</si>
  <si>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</si>
  <si>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</si>
  <si>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</si>
  <si>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</si>
  <si>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</si>
  <si>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</si>
  <si>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</si>
  <si>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</si>
  <si>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</si>
  <si>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</si>
  <si>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</si>
  <si>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</si>
  <si>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</si>
  <si>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</si>
  <si>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</si>
  <si>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</si>
  <si>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</si>
  <si>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</si>
  <si>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</si>
  <si>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</si>
  <si>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</si>
  <si>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</si>
  <si>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</si>
  <si>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</si>
  <si>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</si>
  <si>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</si>
  <si>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</si>
  <si>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</si>
  <si>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</si>
  <si>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</si>
  <si>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</si>
  <si>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</si>
  <si>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</si>
  <si>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</si>
  <si>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</si>
  <si>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</si>
  <si>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</si>
  <si>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</si>
  <si>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</si>
  <si>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</si>
  <si>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</si>
  <si>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</si>
  <si>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</si>
  <si>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</si>
  <si>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</si>
  <si>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</si>
  <si>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</si>
  <si>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</si>
  <si>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</si>
  <si>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</si>
  <si>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</si>
  <si>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</si>
  <si>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</si>
  <si>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</si>
  <si>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</si>
  <si>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</si>
  <si>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</si>
  <si>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</si>
  <si>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</si>
  <si>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</si>
  <si>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</si>
  <si>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</si>
  <si>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</si>
  <si>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</si>
  <si>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</si>
  <si>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</si>
  <si>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</si>
  <si>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</si>
  <si>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</si>
  <si>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</si>
  <si>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</si>
  <si>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</si>
  <si>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</si>
  <si>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</si>
  <si>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</si>
  <si>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</si>
  <si>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</si>
  <si>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</si>
  <si>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</si>
  <si>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</si>
  <si>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</si>
  <si>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</si>
  <si>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</si>
  <si>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</si>
  <si>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</si>
  <si>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</si>
  <si>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</si>
  <si>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</si>
  <si>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</si>
  <si>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</si>
  <si>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</si>
  <si>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</si>
  <si>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</si>
  <si>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</si>
  <si>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</si>
  <si>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</si>
  <si>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</si>
  <si>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</si>
  <si>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</si>
  <si>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</si>
  <si>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</si>
  <si>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</si>
  <si>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</si>
  <si>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</si>
  <si>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</si>
  <si>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</si>
  <si>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</si>
  <si>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</si>
  <si>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</si>
  <si>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</si>
  <si>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</si>
  <si>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</si>
  <si>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</si>
  <si>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</si>
  <si>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</si>
  <si>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</si>
  <si>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</si>
  <si>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</si>
  <si>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</si>
  <si>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</si>
  <si>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</si>
  <si>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</si>
  <si>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</si>
  <si>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</si>
  <si>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</si>
  <si>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</si>
  <si>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</si>
  <si>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</si>
  <si>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</si>
  <si>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</si>
  <si>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</si>
  <si>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</si>
  <si>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</si>
  <si>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</si>
  <si>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</si>
  <si>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</si>
  <si>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</si>
  <si>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</si>
  <si>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</si>
  <si>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</si>
  <si>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</si>
  <si>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</si>
  <si>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</si>
  <si>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</si>
  <si>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</si>
  <si>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</si>
  <si>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</si>
  <si>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</si>
  <si>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</si>
  <si>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</si>
  <si>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</si>
  <si>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</si>
  <si>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</si>
  <si>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</si>
  <si>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</si>
  <si>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</si>
  <si>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</si>
  <si>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</si>
  <si>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</si>
  <si>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</si>
  <si>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</si>
  <si>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</si>
  <si>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</si>
  <si>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</si>
  <si>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</si>
  <si>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</si>
  <si>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</si>
  <si>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</si>
  <si>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</si>
  <si>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</si>
  <si>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</si>
  <si>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</si>
  <si>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</si>
  <si>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</si>
  <si>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</si>
  <si>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</si>
  <si>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</si>
  <si>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</si>
  <si>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</si>
  <si>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</si>
  <si>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</si>
  <si>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</si>
  <si>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</si>
  <si>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</si>
  <si>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</si>
  <si>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</si>
  <si>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</si>
  <si>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</si>
  <si>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</si>
  <si>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</si>
  <si>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</si>
  <si>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</si>
  <si>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</si>
  <si>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</si>
  <si>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</si>
  <si>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</si>
  <si>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</si>
  <si>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</si>
  <si>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</si>
  <si>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</si>
  <si>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</si>
  <si>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</si>
  <si>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</si>
  <si>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</si>
  <si>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</si>
  <si>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</si>
  <si>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</si>
  <si>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</si>
  <si>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</si>
  <si>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</si>
  <si>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</si>
  <si>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</si>
  <si>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</si>
  <si>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</si>
  <si>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</si>
  <si>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</si>
  <si>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</si>
  <si>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</si>
  <si>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</si>
  <si>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</si>
  <si>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</si>
  <si>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</si>
  <si>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</si>
  <si>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</si>
  <si>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</si>
  <si>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</si>
  <si>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</si>
  <si>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</si>
  <si>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</si>
  <si>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</si>
  <si>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</si>
  <si>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</si>
  <si>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</si>
  <si>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</si>
  <si>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</si>
  <si>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</si>
  <si>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</si>
  <si>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</si>
  <si>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</si>
  <si>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</si>
  <si>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</si>
  <si>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</si>
  <si>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</si>
  <si>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</si>
  <si>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</si>
  <si>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</si>
  <si>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</si>
  <si>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</si>
  <si>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</si>
  <si>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</si>
  <si>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</si>
  <si>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</si>
  <si>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</si>
  <si>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</si>
  <si>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</si>
  <si>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</si>
  <si>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</si>
  <si>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</si>
  <si>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</si>
  <si>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</si>
  <si>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</si>
  <si>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</si>
  <si>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</si>
  <si>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</si>
  <si>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</si>
  <si>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</si>
  <si>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</si>
  <si>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</si>
  <si>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</si>
  <si>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</si>
  <si>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</si>
  <si>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</si>
  <si>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</si>
  <si>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</si>
  <si>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</si>
  <si>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</si>
  <si>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</si>
  <si>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</si>
  <si>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</si>
  <si>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</si>
  <si>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</si>
  <si>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</si>
  <si>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</si>
  <si>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</si>
  <si>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</si>
  <si>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</si>
  <si>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</si>
  <si>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</si>
  <si>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</si>
  <si>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</si>
  <si>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</si>
  <si>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</si>
  <si>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</si>
  <si>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</si>
  <si>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</si>
  <si>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</si>
  <si>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</si>
  <si>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</si>
  <si>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</si>
  <si>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</si>
  <si>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</si>
  <si>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</si>
  <si>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</si>
  <si>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</si>
  <si>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</si>
  <si>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</si>
  <si>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</si>
  <si>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</si>
  <si>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</si>
  <si>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</si>
  <si>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</si>
  <si>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</si>
  <si>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</si>
  <si>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</si>
  <si>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</si>
  <si>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</si>
  <si>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</si>
  <si>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</si>
  <si>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</si>
  <si>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</si>
  <si>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</si>
  <si>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</si>
  <si>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</si>
  <si>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</si>
  <si>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</si>
  <si>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</si>
  <si>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</si>
  <si>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</si>
  <si>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</si>
  <si>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</si>
  <si>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</si>
  <si>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</si>
  <si>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</si>
  <si>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</si>
  <si>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</si>
  <si>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</si>
  <si>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</si>
  <si>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</si>
  <si>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</si>
  <si>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</si>
  <si>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</si>
  <si>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</si>
  <si>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</si>
  <si>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</si>
  <si>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</si>
  <si>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</si>
  <si>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</si>
  <si>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</si>
  <si>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</si>
  <si>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</si>
  <si>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</si>
  <si>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</si>
  <si>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</si>
  <si>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</si>
  <si>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</si>
  <si>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</si>
  <si>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</si>
  <si>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</si>
  <si>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</si>
  <si>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</si>
  <si>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</si>
  <si>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</si>
  <si>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</si>
  <si>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</si>
  <si>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</si>
  <si>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</si>
  <si>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</si>
  <si>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</si>
  <si>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</si>
  <si>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</si>
  <si>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</si>
  <si>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</si>
  <si>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</si>
  <si>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</si>
  <si>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</si>
  <si>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</si>
  <si>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</si>
  <si>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</si>
  <si>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</si>
  <si>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</si>
  <si>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</si>
  <si>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</si>
  <si>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</si>
  <si>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</si>
  <si>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</si>
  <si>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</si>
  <si>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</si>
  <si>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</si>
  <si>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</si>
  <si>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</si>
  <si>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</si>
  <si>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</si>
  <si>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</si>
  <si>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</si>
  <si>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</si>
  <si>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</si>
  <si>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</si>
  <si>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</si>
  <si>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</si>
  <si>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</si>
  <si>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</si>
  <si>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</si>
  <si>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</si>
  <si>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</si>
  <si>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</si>
  <si>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</si>
  <si>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</si>
  <si>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</si>
  <si>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</si>
  <si>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</si>
  <si>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</si>
  <si>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</si>
  <si>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</si>
  <si>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</si>
  <si>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</si>
  <si>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</si>
  <si>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</si>
  <si>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</si>
  <si>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</si>
  <si>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</si>
  <si>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</si>
  <si>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</si>
  <si>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</si>
  <si>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</si>
  <si>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</si>
  <si>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</si>
  <si>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</si>
  <si>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</si>
  <si>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</si>
  <si>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</si>
  <si>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</si>
  <si>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</si>
  <si>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</si>
  <si>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</si>
  <si>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</si>
  <si>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</si>
  <si>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</si>
  <si>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</si>
  <si>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</si>
  <si>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</si>
  <si>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</si>
  <si>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</si>
  <si>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</si>
  <si>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</si>
  <si>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</si>
  <si>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</si>
  <si>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</si>
  <si>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</si>
  <si>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</si>
  <si>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</si>
  <si>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</si>
  <si>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</si>
  <si>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</si>
  <si>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</si>
  <si>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</si>
  <si>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</si>
  <si>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</si>
  <si>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</si>
  <si>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</si>
  <si>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</si>
  <si>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</si>
  <si>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</si>
  <si>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</si>
  <si>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</si>
  <si>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</si>
  <si>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</si>
  <si>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</si>
  <si>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</si>
  <si>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</si>
  <si>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</si>
  <si>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</si>
  <si>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</si>
  <si>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</si>
  <si>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</si>
  <si>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</si>
  <si>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</si>
  <si>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</si>
  <si>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</si>
  <si>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</si>
  <si>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</si>
  <si>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</si>
  <si>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</si>
  <si>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</si>
  <si>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</si>
  <si>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</si>
  <si>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</si>
  <si>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</si>
  <si>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</si>
  <si>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</si>
  <si>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</si>
  <si>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</si>
  <si>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</si>
  <si>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</si>
  <si>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</si>
  <si>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</si>
  <si>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</si>
  <si>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</si>
  <si>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</si>
  <si>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</si>
  <si>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</si>
  <si>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</si>
  <si>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</si>
  <si>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</si>
  <si>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</si>
  <si>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</si>
  <si>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</si>
  <si>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</si>
  <si>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</si>
  <si>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</si>
  <si>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</si>
  <si>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</si>
  <si>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</si>
  <si>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</si>
  <si>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</si>
  <si>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</si>
  <si>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</si>
  <si>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</si>
  <si>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</si>
  <si>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</si>
  <si>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</si>
  <si>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</si>
  <si>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</si>
  <si>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</si>
  <si>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</si>
  <si>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</si>
  <si>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</si>
  <si>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</si>
  <si>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</si>
  <si>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</si>
  <si>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</si>
  <si>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</si>
  <si>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</si>
  <si>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</si>
  <si>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</si>
  <si>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</si>
  <si>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</si>
  <si>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</si>
  <si>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</si>
  <si>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</si>
  <si>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</si>
  <si>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</si>
  <si>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</si>
  <si>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</si>
  <si>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</si>
  <si>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</si>
  <si>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</si>
  <si>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</si>
  <si>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</si>
  <si>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</si>
  <si>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</si>
  <si>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</si>
  <si>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</si>
  <si>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</si>
  <si>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</si>
  <si>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</si>
  <si>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</si>
  <si>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</si>
  <si>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</si>
  <si>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</si>
  <si>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</si>
  <si>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</si>
  <si>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</si>
  <si>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</si>
  <si>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</si>
  <si>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</si>
  <si>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</si>
  <si>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</si>
  <si>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</si>
  <si>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</si>
  <si>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</si>
  <si>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</si>
  <si>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</si>
  <si>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</si>
  <si>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</si>
  <si>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</si>
  <si>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</si>
  <si>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</si>
  <si>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</si>
  <si>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</si>
  <si>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</si>
  <si>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</si>
  <si>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</si>
  <si>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</si>
  <si>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</si>
  <si>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</si>
  <si>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</si>
  <si>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</si>
  <si>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</si>
  <si>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</si>
  <si>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</si>
  <si>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</si>
  <si>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</si>
  <si>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</si>
  <si>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</si>
  <si>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</si>
  <si>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</si>
  <si>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</si>
  <si>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</si>
  <si>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</si>
  <si>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</si>
  <si>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</si>
  <si>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</si>
  <si>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</si>
  <si>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</si>
  <si>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</si>
  <si>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</si>
  <si>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</si>
  <si>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</si>
  <si>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</si>
  <si>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</si>
  <si>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</si>
  <si>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</si>
  <si>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</si>
  <si>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</si>
  <si>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</si>
  <si>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</si>
  <si>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</si>
  <si>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</si>
  <si>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</si>
  <si>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</si>
  <si>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</si>
  <si>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</si>
  <si>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</si>
  <si>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</si>
  <si>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</si>
  <si>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</si>
  <si>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</si>
  <si>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</si>
  <si>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</si>
  <si>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</si>
  <si>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</si>
  <si>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</si>
  <si>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</si>
  <si>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</si>
  <si>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</si>
  <si>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</si>
  <si>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</si>
  <si>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</si>
  <si>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</si>
  <si>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</si>
  <si>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</si>
  <si>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</si>
  <si>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</si>
  <si>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</si>
  <si>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</si>
  <si>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</si>
  <si>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</si>
  <si>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</si>
  <si>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</si>
  <si>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</si>
  <si>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</si>
  <si>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</si>
  <si>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</si>
  <si>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</si>
  <si>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</si>
  <si>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</si>
  <si>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</si>
  <si>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</si>
  <si>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</si>
  <si>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</si>
  <si>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</si>
  <si>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</si>
  <si>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</si>
  <si>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</si>
  <si>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</si>
  <si>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</si>
  <si>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</si>
  <si>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</si>
  <si>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</si>
  <si>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</si>
  <si>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</si>
  <si>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</si>
  <si>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</si>
  <si>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</si>
  <si>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</si>
  <si>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</si>
  <si>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</si>
  <si>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</si>
  <si>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</si>
  <si>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</si>
  <si>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</si>
  <si>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</si>
  <si>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</si>
  <si>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</si>
  <si>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</si>
  <si>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</si>
  <si>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</si>
  <si>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</si>
  <si>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</si>
  <si>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</si>
  <si>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</si>
  <si>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</si>
  <si>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</si>
  <si>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</si>
  <si>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</si>
  <si>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</si>
  <si>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</si>
  <si>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</si>
  <si>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</si>
  <si>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</si>
  <si>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</si>
  <si>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</si>
  <si>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</si>
  <si>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</si>
  <si>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</si>
  <si>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</si>
  <si>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</si>
  <si>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</si>
  <si>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</si>
  <si>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</si>
  <si>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</si>
  <si>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</si>
  <si>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</si>
  <si>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</si>
  <si>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</si>
  <si>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</si>
  <si>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</si>
  <si>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</si>
  <si>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</si>
  <si>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</si>
  <si>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</si>
  <si>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</si>
  <si>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</si>
  <si>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</si>
  <si>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</si>
  <si>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</si>
  <si>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</si>
  <si>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</si>
  <si>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</si>
  <si>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</si>
  <si>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</si>
  <si>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</si>
  <si>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</si>
  <si>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</si>
  <si>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</si>
  <si>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</si>
  <si>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</si>
  <si>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</si>
  <si>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</si>
  <si>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</si>
  <si>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</si>
  <si>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</si>
  <si>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</si>
  <si>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</si>
  <si>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</si>
  <si>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</si>
  <si>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</si>
  <si>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</si>
  <si>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</si>
  <si>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</si>
  <si>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</si>
  <si>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</si>
  <si>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</si>
  <si>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</si>
  <si>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</si>
  <si>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</si>
  <si>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</si>
  <si>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</si>
  <si>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</si>
  <si>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</si>
  <si>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</si>
  <si>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</si>
  <si>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</si>
  <si>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</si>
  <si>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</si>
  <si>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</si>
  <si>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</si>
  <si>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</si>
  <si>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</si>
  <si>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</si>
  <si>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</si>
  <si>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</si>
  <si>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</si>
  <si>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</si>
  <si>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</si>
  <si>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</si>
  <si>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</si>
  <si>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</si>
  <si>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</si>
  <si>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</si>
  <si>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</si>
  <si>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</si>
  <si>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</si>
  <si>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</si>
  <si>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</si>
  <si>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</si>
  <si>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</si>
  <si>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</si>
  <si>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</si>
  <si>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</si>
  <si>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</si>
  <si>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</si>
  <si>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</si>
  <si>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</si>
  <si>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</si>
  <si>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</si>
  <si>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</si>
  <si>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</si>
  <si>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</si>
  <si>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</si>
  <si>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</si>
  <si>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</si>
  <si>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</si>
  <si>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</si>
  <si>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</si>
  <si>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</si>
  <si>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</si>
  <si>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</si>
  <si>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</si>
  <si>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</si>
  <si>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</si>
  <si>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</si>
  <si>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</si>
  <si>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</si>
  <si>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</si>
  <si>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</si>
  <si>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</si>
  <si>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</si>
  <si>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</si>
  <si>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</si>
  <si>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</si>
  <si>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</si>
  <si>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</si>
  <si>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</si>
  <si>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</si>
  <si>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</si>
  <si>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</si>
  <si>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</si>
  <si>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</si>
  <si>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</si>
  <si>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</si>
  <si>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</si>
  <si>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</si>
  <si>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</si>
  <si>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</si>
  <si>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</si>
  <si>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</si>
  <si>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</si>
  <si>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</si>
  <si>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</si>
  <si>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</si>
  <si>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</si>
  <si>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</si>
  <si>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</si>
  <si>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</si>
  <si>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</si>
  <si>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</si>
  <si>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</si>
  <si>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</si>
  <si>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</si>
  <si>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</si>
  <si>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</si>
  <si>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</si>
  <si>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</si>
  <si>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</si>
  <si>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</si>
  <si>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</si>
  <si>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</si>
  <si>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</si>
  <si>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</si>
  <si>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</si>
  <si>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</si>
  <si>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</si>
  <si>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</si>
  <si>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</si>
  <si>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</si>
  <si>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</si>
  <si>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</si>
  <si>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</si>
  <si>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</si>
  <si>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</si>
  <si>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</si>
  <si>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</si>
  <si>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</si>
  <si>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</si>
  <si>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</si>
  <si>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</si>
  <si>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</si>
  <si>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</si>
  <si>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</si>
  <si>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</si>
  <si>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</si>
  <si>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</si>
  <si>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</si>
  <si>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</si>
  <si>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</si>
  <si>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</si>
  <si>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</si>
  <si>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</si>
  <si>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</si>
  <si>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</si>
  <si>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</si>
  <si>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</si>
  <si>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</si>
  <si>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</si>
  <si>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</si>
  <si>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</si>
  <si>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</si>
  <si>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</si>
  <si>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</si>
  <si>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</si>
  <si>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</si>
  <si>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</si>
  <si>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</si>
  <si>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</si>
  <si>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</si>
  <si>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</si>
  <si>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</si>
  <si>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</si>
  <si>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</si>
  <si>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</si>
  <si>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</si>
  <si>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</si>
  <si>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</si>
  <si>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</si>
  <si>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</si>
  <si>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</si>
  <si>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</si>
  <si>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</si>
  <si>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</si>
  <si>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</si>
  <si>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</si>
  <si>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</si>
  <si>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</si>
  <si>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</si>
  <si>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</si>
  <si>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</si>
  <si>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</si>
  <si>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</si>
  <si>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</si>
  <si>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</si>
  <si>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</si>
  <si>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</si>
  <si>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</si>
  <si>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</si>
  <si>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</si>
  <si>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</si>
  <si>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</si>
  <si>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</si>
  <si>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</si>
  <si>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</si>
  <si>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</si>
  <si>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</si>
  <si>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</si>
  <si>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</si>
  <si>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</si>
  <si>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</si>
  <si>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</si>
  <si>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</si>
  <si>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</si>
  <si>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</si>
  <si>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</si>
  <si>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</si>
  <si>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</si>
  <si>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</si>
  <si>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</si>
  <si>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</si>
  <si>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</si>
  <si>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</si>
  <si>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</si>
  <si>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</si>
  <si>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</si>
  <si>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</si>
  <si>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</si>
  <si>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</si>
  <si>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</si>
  <si>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</si>
  <si>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</si>
  <si>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</si>
  <si>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</si>
  <si>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</si>
  <si>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</si>
  <si>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</si>
  <si>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</si>
  <si>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</si>
  <si>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</si>
  <si>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</si>
  <si>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</si>
  <si>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</si>
  <si>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</si>
  <si>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</si>
  <si>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</si>
  <si>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</si>
  <si>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</si>
  <si>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</si>
  <si>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</si>
  <si>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</si>
  <si>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</si>
  <si>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</si>
  <si>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</si>
  <si>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</si>
  <si>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</si>
  <si>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</si>
  <si>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</si>
  <si>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</si>
  <si>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</si>
  <si>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</si>
  <si>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</si>
  <si>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</si>
  <si>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</si>
  <si>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</si>
  <si>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</si>
  <si>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</si>
  <si>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</si>
  <si>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</si>
  <si>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</si>
  <si>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</si>
  <si>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</si>
  <si>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</si>
  <si>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</si>
  <si>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</si>
  <si>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</si>
  <si>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</si>
  <si>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</si>
  <si>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</si>
  <si>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</si>
  <si>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</si>
  <si>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</si>
  <si>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</si>
  <si>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</si>
  <si>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</si>
  <si>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</si>
  <si>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</si>
  <si>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</si>
  <si>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</si>
  <si>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</si>
  <si>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</si>
  <si>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</si>
  <si>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</si>
  <si>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</si>
  <si>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</si>
  <si>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</si>
  <si>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</si>
  <si>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</si>
  <si>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</si>
  <si>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</si>
  <si>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</si>
  <si>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</si>
  <si>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</si>
  <si>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</si>
  <si>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</si>
  <si>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</si>
  <si>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</si>
  <si>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</si>
  <si>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</si>
  <si>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</si>
  <si>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</si>
  <si>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</si>
  <si>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</si>
  <si>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</si>
  <si>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</si>
  <si>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</si>
  <si>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</si>
  <si>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</si>
  <si>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</si>
  <si>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</si>
  <si>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</si>
  <si>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</si>
  <si>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</si>
  <si>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</si>
  <si>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</si>
  <si>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</si>
  <si>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</si>
  <si>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</si>
  <si>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</si>
  <si>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</si>
  <si>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</si>
  <si>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</si>
  <si>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</si>
  <si>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</si>
  <si>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</si>
  <si>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</si>
  <si>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</si>
  <si>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</si>
  <si>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</si>
  <si>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</si>
  <si>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</si>
  <si>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</si>
  <si>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</si>
  <si>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</si>
  <si>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</si>
  <si>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</si>
  <si>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</si>
  <si>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</si>
  <si>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</si>
  <si>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</si>
  <si>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</si>
  <si>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</si>
  <si>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</si>
  <si>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</si>
  <si>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</si>
  <si>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</si>
  <si>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</si>
  <si>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</si>
  <si>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</si>
  <si>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</si>
  <si>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</si>
  <si>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</si>
  <si>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</si>
  <si>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</si>
  <si>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</si>
  <si>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</si>
  <si>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</si>
  <si>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</si>
  <si>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</si>
  <si>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</si>
  <si>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</si>
  <si>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</si>
  <si>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</si>
  <si>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</si>
  <si>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</si>
  <si>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</si>
  <si>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</si>
  <si>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</si>
  <si>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</si>
  <si>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</si>
  <si>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</si>
  <si>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</si>
  <si>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</si>
  <si>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</si>
  <si>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</si>
  <si>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</si>
  <si>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</si>
  <si>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</si>
  <si>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</si>
  <si>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</si>
  <si>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</si>
  <si>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</si>
  <si>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</si>
  <si>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</si>
  <si>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</si>
  <si>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</si>
  <si>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</si>
  <si>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</si>
  <si>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</si>
  <si>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</si>
  <si>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</si>
  <si>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</si>
  <si>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</si>
  <si>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</si>
  <si>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</si>
  <si>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</si>
  <si>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</si>
  <si>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</si>
  <si>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</si>
  <si>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</si>
  <si>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</si>
  <si>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</si>
  <si>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</si>
  <si>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</si>
  <si>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</si>
  <si>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</si>
  <si>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</si>
  <si>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</si>
  <si>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</si>
  <si>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</si>
  <si>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</si>
  <si>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</si>
  <si>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</si>
  <si>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</si>
  <si>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</si>
  <si>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</si>
  <si>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</si>
  <si>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</si>
  <si>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</si>
  <si>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</si>
  <si>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</si>
  <si>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</si>
  <si>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</si>
  <si>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</si>
  <si>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</si>
  <si>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</si>
  <si>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</si>
  <si>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</si>
  <si>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</si>
  <si>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</si>
  <si>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</si>
  <si>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</si>
  <si>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</si>
  <si>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</si>
  <si>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</si>
  <si>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</si>
  <si>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</si>
  <si>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</si>
  <si>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</si>
  <si>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</si>
  <si>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</si>
  <si>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</si>
  <si>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</si>
  <si>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</si>
  <si>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</si>
  <si>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</si>
  <si>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</si>
  <si>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</si>
  <si>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</si>
  <si>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</si>
  <si>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</si>
  <si>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</si>
  <si>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</si>
  <si>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</si>
  <si>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</si>
  <si>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</si>
  <si>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</si>
  <si>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</si>
  <si>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</si>
  <si>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</si>
  <si>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</si>
  <si>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</si>
  <si>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</si>
  <si>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</si>
  <si>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</si>
  <si>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</si>
  <si>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</si>
  <si>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</si>
  <si>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</si>
  <si>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</si>
  <si>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</si>
  <si>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</si>
  <si>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</si>
  <si>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</si>
  <si>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</si>
  <si>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</si>
  <si>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</si>
  <si>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</si>
  <si>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</si>
  <si>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</si>
  <si>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</si>
  <si>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</si>
  <si>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</si>
  <si>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</si>
  <si>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</si>
  <si>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</si>
  <si>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</si>
  <si>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</si>
  <si>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</si>
  <si>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</si>
  <si>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</si>
  <si>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</si>
  <si>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</si>
  <si>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</si>
  <si>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</si>
  <si>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</si>
  <si>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</si>
  <si>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</si>
  <si>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</si>
  <si>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</si>
  <si>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</si>
  <si>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</si>
  <si>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</si>
  <si>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</si>
  <si>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</si>
  <si>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</si>
  <si>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</si>
  <si>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</si>
  <si>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</si>
  <si>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</si>
  <si>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</si>
  <si>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</si>
  <si>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</si>
  <si>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</si>
  <si>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</si>
  <si>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</si>
  <si>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</si>
  <si>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</si>
  <si>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</si>
  <si>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</si>
  <si>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</si>
  <si>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</si>
  <si>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</si>
  <si>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</si>
  <si>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</si>
  <si>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</si>
  <si>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</si>
  <si>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</si>
  <si>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</si>
  <si>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</si>
  <si>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</si>
  <si>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</si>
  <si>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</si>
  <si>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</si>
  <si>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</si>
  <si>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</si>
  <si>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</si>
  <si>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</si>
  <si>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</si>
  <si>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</si>
  <si>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</si>
  <si>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</si>
  <si>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</si>
  <si>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</si>
  <si>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</si>
  <si>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</si>
  <si>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</si>
  <si>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</si>
  <si>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</si>
  <si>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</si>
  <si>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</si>
  <si>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</si>
  <si>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</si>
  <si>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</si>
  <si>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</si>
  <si>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</si>
  <si>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</si>
  <si>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</si>
  <si>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</si>
  <si>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</si>
  <si>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</si>
  <si>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</si>
  <si>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</si>
  <si>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</si>
  <si>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</si>
  <si>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</si>
  <si>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</si>
  <si>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</si>
  <si>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</si>
  <si>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</si>
  <si>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</si>
  <si>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</si>
  <si>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</si>
  <si>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</si>
  <si>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</si>
  <si>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</si>
  <si>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</si>
  <si>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</si>
  <si>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</si>
  <si>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</si>
  <si>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</si>
  <si>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</si>
  <si>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</si>
  <si>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</si>
  <si>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</si>
  <si>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</si>
  <si>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</si>
  <si>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</si>
  <si>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</si>
  <si>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</si>
  <si>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</si>
  <si>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</si>
  <si>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</si>
  <si>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</si>
  <si>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</si>
  <si>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</si>
  <si>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</si>
  <si>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</si>
  <si>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</si>
  <si>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</si>
  <si>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</si>
  <si>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</si>
  <si>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</si>
  <si>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</si>
  <si>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</si>
  <si>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</si>
  <si>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</si>
  <si>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</si>
  <si>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</si>
  <si>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</si>
  <si>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</si>
  <si>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</si>
  <si>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</si>
  <si>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</si>
  <si>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</si>
  <si>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</si>
  <si>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</si>
  <si>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</si>
  <si>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</si>
  <si>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</si>
  <si>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</si>
  <si>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</si>
  <si>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</si>
  <si>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</si>
  <si>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</si>
  <si>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</si>
  <si>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</si>
  <si>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</si>
  <si>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</si>
  <si>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</si>
  <si>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</si>
  <si>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</si>
  <si>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</si>
  <si>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</si>
  <si>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</si>
  <si>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</si>
  <si>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</si>
  <si>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</si>
  <si>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</si>
  <si>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</si>
  <si>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</si>
  <si>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</si>
  <si>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</si>
  <si>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</si>
  <si>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</si>
  <si>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</si>
  <si>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</si>
  <si>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</si>
  <si>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</si>
  <si>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</si>
  <si>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</si>
  <si>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</si>
  <si>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</si>
  <si>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</si>
  <si>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</si>
  <si>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</si>
  <si>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</si>
  <si>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</si>
  <si>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</si>
  <si>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</si>
  <si>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</si>
  <si>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</si>
  <si>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</si>
  <si>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</si>
  <si>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</si>
  <si>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</si>
  <si>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</si>
  <si>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</si>
  <si>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</si>
  <si>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</si>
  <si>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</si>
  <si>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</si>
  <si>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</si>
  <si>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</si>
  <si>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</si>
  <si>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</si>
  <si>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</si>
  <si>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</si>
  <si>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</si>
  <si>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</si>
  <si>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</si>
  <si>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</si>
  <si>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</si>
  <si>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</si>
  <si>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</si>
  <si>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</si>
  <si>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</si>
  <si>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</si>
  <si>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</si>
  <si>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</si>
  <si>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</si>
  <si>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</si>
  <si>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</si>
  <si>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</si>
  <si>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</si>
  <si>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</si>
  <si>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</si>
  <si>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</si>
  <si>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</si>
  <si>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</si>
  <si>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</si>
  <si>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</si>
  <si>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</si>
  <si>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</si>
  <si>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</si>
  <si>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</si>
  <si>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</si>
  <si>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</si>
  <si>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</si>
  <si>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</si>
  <si>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</si>
  <si>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</si>
  <si>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</si>
  <si>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</si>
  <si>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</si>
  <si>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</si>
  <si>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</si>
  <si>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</si>
  <si>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</si>
  <si>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</si>
  <si>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</si>
  <si>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</si>
  <si>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</si>
  <si>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</si>
  <si>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</si>
  <si>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</si>
  <si>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</si>
  <si>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</si>
  <si>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</si>
  <si>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</si>
  <si>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</si>
  <si>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</si>
  <si>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</si>
  <si>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</si>
  <si>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</si>
  <si>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</si>
  <si>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</si>
  <si>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</si>
  <si>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</si>
  <si>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</si>
  <si>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</si>
  <si>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</si>
  <si>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</si>
  <si>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</si>
  <si>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</si>
  <si>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</si>
  <si>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</si>
  <si>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</si>
  <si>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</si>
  <si>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</si>
  <si>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</si>
  <si>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</si>
  <si>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</si>
  <si>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</si>
  <si>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</si>
  <si>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</si>
  <si>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</si>
  <si>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</si>
  <si>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</si>
  <si>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</si>
  <si>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</si>
  <si>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</si>
  <si>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</si>
  <si>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</si>
  <si>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</si>
  <si>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</si>
  <si>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</si>
  <si>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</si>
  <si>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</si>
  <si>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</si>
  <si>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</si>
  <si>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</si>
  <si>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</si>
  <si>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</si>
  <si>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</si>
  <si>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</si>
  <si>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</si>
  <si>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</si>
  <si>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</si>
  <si>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</si>
  <si>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</si>
  <si>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</si>
  <si>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</si>
  <si>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</si>
  <si>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</si>
  <si>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</si>
  <si>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</si>
  <si>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</si>
  <si>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</si>
  <si>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</si>
  <si>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</si>
  <si>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</si>
  <si>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</si>
  <si>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</si>
  <si>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</si>
  <si>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</si>
  <si>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</si>
  <si>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</si>
  <si>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</si>
  <si>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</si>
  <si>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</si>
  <si>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</si>
  <si>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</si>
  <si>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</si>
  <si>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</si>
  <si>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</si>
  <si>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</si>
  <si>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</si>
  <si>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</si>
  <si>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</si>
  <si>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</si>
  <si>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</si>
  <si>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</si>
  <si>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</si>
  <si>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</si>
  <si>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</si>
  <si>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</si>
  <si>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</si>
  <si>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</si>
  <si>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</si>
  <si>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</si>
  <si>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</si>
  <si>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</si>
  <si>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</si>
  <si>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</si>
  <si>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</si>
  <si>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</si>
  <si>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</si>
  <si>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</si>
  <si>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</si>
  <si>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</si>
  <si>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</si>
  <si>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</si>
  <si>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</si>
  <si>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</si>
  <si>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</si>
  <si>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</si>
  <si>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</si>
  <si>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</si>
  <si>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</si>
  <si>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</si>
  <si>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</si>
  <si>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</si>
  <si>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</si>
  <si>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</si>
  <si>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</si>
  <si>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</si>
  <si>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</si>
  <si>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</si>
  <si>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</si>
  <si>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</si>
  <si>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</si>
  <si>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</si>
  <si>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</si>
  <si>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</si>
  <si>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</si>
  <si>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</si>
  <si>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</si>
  <si>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</si>
  <si>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</si>
  <si>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</si>
  <si>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</si>
  <si>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</si>
  <si>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</si>
  <si>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</si>
  <si>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</si>
  <si>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</si>
  <si>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</si>
  <si>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</si>
  <si>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</si>
  <si>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</si>
  <si>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</si>
  <si>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</si>
  <si>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</si>
  <si>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</si>
  <si>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</si>
  <si>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</si>
  <si>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</si>
  <si>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</si>
  <si>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</si>
  <si>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</si>
  <si>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</si>
  <si>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</si>
  <si>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</si>
  <si>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</si>
  <si>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</si>
  <si>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</si>
  <si>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</si>
  <si>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</si>
  <si>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</si>
  <si>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</si>
  <si>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</si>
  <si>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</si>
  <si>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</si>
  <si>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</si>
  <si>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</si>
  <si>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</si>
  <si>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</si>
  <si>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</si>
  <si>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</si>
  <si>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</si>
  <si>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</si>
  <si>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</si>
  <si>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</si>
  <si>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</si>
  <si>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</si>
  <si>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</si>
  <si>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</si>
  <si>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</si>
  <si>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</si>
  <si>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</si>
  <si>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</si>
  <si>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</si>
  <si>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</si>
  <si>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</si>
  <si>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</si>
  <si>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</si>
  <si>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</si>
  <si>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</si>
  <si>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</si>
  <si>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</si>
  <si>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</si>
  <si>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</si>
  <si>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</si>
  <si>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</si>
  <si>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</si>
  <si>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</si>
  <si>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</si>
  <si>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</si>
  <si>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</si>
  <si>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</si>
  <si>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</si>
  <si>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</si>
  <si>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</si>
  <si>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</si>
  <si>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</si>
  <si>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</si>
  <si>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</si>
  <si>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</si>
  <si>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</si>
  <si>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</si>
  <si>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</si>
  <si>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</si>
  <si>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</si>
  <si>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</si>
  <si>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</si>
  <si>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</si>
  <si>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</si>
  <si>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</si>
  <si>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</si>
  <si>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</si>
  <si>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</si>
  <si>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</si>
  <si>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</si>
  <si>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</si>
  <si>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</si>
  <si>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</si>
  <si>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</si>
  <si>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</si>
  <si>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</si>
  <si>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</si>
  <si>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</si>
  <si>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</si>
  <si>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</si>
  <si>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</si>
  <si>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</si>
  <si>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</si>
  <si>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</si>
  <si>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</si>
  <si>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</si>
  <si>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</si>
  <si>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</si>
  <si>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</si>
  <si>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</si>
  <si>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</si>
  <si>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</si>
  <si>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</si>
  <si>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</si>
  <si>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</si>
  <si>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</si>
  <si>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</si>
  <si>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</si>
  <si>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</si>
  <si>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</si>
  <si>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</si>
  <si>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</si>
  <si>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</si>
  <si>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</si>
  <si>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</si>
  <si>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</si>
  <si>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</si>
  <si>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</si>
  <si>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</si>
  <si>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</si>
  <si>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</si>
  <si>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</si>
  <si>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</si>
  <si>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</si>
  <si>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</si>
  <si>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</si>
  <si>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</si>
  <si>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</si>
  <si>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</si>
  <si>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</si>
  <si>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</si>
  <si>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</si>
  <si>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</si>
  <si>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</si>
  <si>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</si>
  <si>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</si>
  <si>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</si>
  <si>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</si>
  <si>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</si>
  <si>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</si>
  <si>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</si>
  <si>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</si>
  <si>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</si>
  <si>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</si>
  <si>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</si>
  <si>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</si>
  <si>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</si>
  <si>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</si>
  <si>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</si>
  <si>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</si>
  <si>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</si>
  <si>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</si>
  <si>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</si>
  <si>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</si>
  <si>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</si>
  <si>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</si>
  <si>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</si>
  <si>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</si>
  <si>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</si>
  <si>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</si>
  <si>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</si>
  <si>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</si>
  <si>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</si>
  <si>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</si>
  <si>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</si>
  <si>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</si>
  <si>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</si>
  <si>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</si>
  <si>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</si>
  <si>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</si>
  <si>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</si>
  <si>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</si>
  <si>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</si>
  <si>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</si>
  <si>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</si>
  <si>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</si>
  <si>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</si>
  <si>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</si>
  <si>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</si>
  <si>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</si>
  <si>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</si>
  <si>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</si>
  <si>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</si>
  <si>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</si>
  <si>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</si>
  <si>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</si>
  <si>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</si>
  <si>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</si>
  <si>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</si>
  <si>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</si>
  <si>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</si>
  <si>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</si>
  <si>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</si>
  <si>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</si>
  <si>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</si>
  <si>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</si>
  <si>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</si>
  <si>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</si>
  <si>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</si>
  <si>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</si>
  <si>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</si>
  <si>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</si>
  <si>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</si>
  <si>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</si>
  <si>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</si>
  <si>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</si>
  <si>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</si>
  <si>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</si>
  <si>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</si>
  <si>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</si>
  <si>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</si>
  <si>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</si>
  <si>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</si>
  <si>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</si>
  <si>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</si>
  <si>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</si>
  <si>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</si>
  <si>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</si>
  <si>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</si>
  <si>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</si>
  <si>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</si>
  <si>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</si>
  <si>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</si>
  <si>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</si>
  <si>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</si>
  <si>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</si>
  <si>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</si>
  <si>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</si>
  <si>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</si>
  <si>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</si>
  <si>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</si>
  <si>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</si>
  <si>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</si>
  <si>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</si>
  <si>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</si>
  <si>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</si>
  <si>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</si>
  <si>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</si>
  <si>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</si>
  <si>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</si>
  <si>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</si>
  <si>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</si>
  <si>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</si>
  <si>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</si>
  <si>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</si>
  <si>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</si>
  <si>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</si>
  <si>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</si>
  <si>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</si>
  <si>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</si>
  <si>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</si>
  <si>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</si>
  <si>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</si>
  <si>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</si>
  <si>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</si>
  <si>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</si>
  <si>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</si>
  <si>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</si>
  <si>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</si>
  <si>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</si>
  <si>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</si>
  <si>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</si>
  <si>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</si>
  <si>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</si>
  <si>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</si>
  <si>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</si>
  <si>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</si>
  <si>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</si>
  <si>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</si>
  <si>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</si>
  <si>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</si>
  <si>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</si>
  <si>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</si>
  <si>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</si>
  <si>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</si>
  <si>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</si>
  <si>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</si>
  <si>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</si>
  <si>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</si>
  <si>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</si>
  <si>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</si>
  <si>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</si>
  <si>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</si>
  <si>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</si>
  <si>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</si>
  <si>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</si>
  <si>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</si>
  <si>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</si>
  <si>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</si>
  <si>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</si>
  <si>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</si>
  <si>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</si>
  <si>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</si>
  <si>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</si>
  <si>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</si>
  <si>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</si>
  <si>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</si>
  <si>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</si>
  <si>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</si>
  <si>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</si>
  <si>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</si>
  <si>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</si>
  <si>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</si>
  <si>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</si>
  <si>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</si>
  <si>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</si>
  <si>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</si>
  <si>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</si>
  <si>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</si>
  <si>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</si>
  <si>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</si>
  <si>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</si>
  <si>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</si>
  <si>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</si>
  <si>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</si>
  <si>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</si>
  <si>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</si>
  <si>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</si>
  <si>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</si>
  <si>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</si>
  <si>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</si>
  <si>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</si>
  <si>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</si>
  <si>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</si>
  <si>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</si>
  <si>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</si>
  <si>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</si>
  <si>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</si>
  <si>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</si>
  <si>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</si>
  <si>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</si>
  <si>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</si>
  <si>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</si>
  <si>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</si>
  <si>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</si>
  <si>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</si>
  <si>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</si>
  <si>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</si>
  <si>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</si>
  <si>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</si>
  <si>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</si>
  <si>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</si>
  <si>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</si>
  <si>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</si>
  <si>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</si>
  <si>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</si>
  <si>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</si>
  <si>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</si>
  <si>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</si>
  <si>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</si>
  <si>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</si>
  <si>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</si>
  <si>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</si>
  <si>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</si>
  <si>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</si>
  <si>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</si>
  <si>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</si>
  <si>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</si>
  <si>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</si>
  <si>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</si>
  <si>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</si>
  <si>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</si>
  <si>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</si>
  <si>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</si>
  <si>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</si>
  <si>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</si>
  <si>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</si>
  <si>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</si>
  <si>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</si>
  <si>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</si>
  <si>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</si>
  <si>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</si>
  <si>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</si>
  <si>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</si>
  <si>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</si>
  <si>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</si>
  <si>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</si>
  <si>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</si>
  <si>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</si>
  <si>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</si>
  <si>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</si>
  <si>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</si>
  <si>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</si>
  <si>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</si>
  <si>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</si>
  <si>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</si>
  <si>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</si>
  <si>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</si>
  <si>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</si>
  <si>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</si>
  <si>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</si>
  <si>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</si>
  <si>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</si>
  <si>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</si>
  <si>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</si>
  <si>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</si>
  <si>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</si>
  <si>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</si>
  <si>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</si>
  <si>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</si>
  <si>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</si>
  <si>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</si>
  <si>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</si>
  <si>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</si>
  <si>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</si>
  <si>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</si>
  <si>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</si>
  <si>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</si>
  <si>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</si>
  <si>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</si>
  <si>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</si>
  <si>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</si>
  <si>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</si>
  <si>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</si>
  <si>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</si>
  <si>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</si>
  <si>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</si>
  <si>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</si>
  <si>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</si>
  <si>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</si>
  <si>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</si>
  <si>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</si>
  <si>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</si>
  <si>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</si>
  <si>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</si>
  <si>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</si>
  <si>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</si>
  <si>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</si>
  <si>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</si>
  <si>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</si>
  <si>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</si>
  <si>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</si>
  <si>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</si>
  <si>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</si>
  <si>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</si>
  <si>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</si>
  <si>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</si>
  <si>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</si>
  <si>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</si>
  <si>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</si>
  <si>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</si>
  <si>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</si>
  <si>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</si>
  <si>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</si>
  <si>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</si>
  <si>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</si>
  <si>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</si>
  <si>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</si>
  <si>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</si>
  <si>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</si>
  <si>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</si>
  <si>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</si>
  <si>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</si>
  <si>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</si>
  <si>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</si>
  <si>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</si>
  <si>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</si>
  <si>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</si>
  <si>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</si>
  <si>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</si>
  <si>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</si>
  <si>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</si>
  <si>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</si>
  <si>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</si>
  <si>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</si>
  <si>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</si>
  <si>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</si>
  <si>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</si>
  <si>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</si>
  <si>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</si>
  <si>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</si>
  <si>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</si>
  <si>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</si>
  <si>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</si>
  <si>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</si>
  <si>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</si>
  <si>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</si>
  <si>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</si>
  <si>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</si>
  <si>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</si>
  <si>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</si>
  <si>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</si>
  <si>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</si>
  <si>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</si>
  <si>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</si>
  <si>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</si>
  <si>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</si>
  <si>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</si>
  <si>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</si>
  <si>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</si>
  <si>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</si>
  <si>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</si>
  <si>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</si>
  <si>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</si>
  <si>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</si>
  <si>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</si>
  <si>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</si>
  <si>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</si>
  <si>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</si>
  <si>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</si>
  <si>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</si>
  <si>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</si>
  <si>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</si>
  <si>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</si>
  <si>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</si>
  <si>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</si>
  <si>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</si>
  <si>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</si>
  <si>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</si>
  <si>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</si>
  <si>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</si>
  <si>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</si>
  <si>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</si>
  <si>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</si>
  <si>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</si>
  <si>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</si>
  <si>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</si>
  <si>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</si>
  <si>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</si>
  <si>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</si>
  <si>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</si>
  <si>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</si>
  <si>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</si>
  <si>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</si>
  <si>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</si>
  <si>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</si>
  <si>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</si>
  <si>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</si>
  <si>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</si>
  <si>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</si>
  <si>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</si>
  <si>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</si>
  <si>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</si>
  <si>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</si>
  <si>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</si>
  <si>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</si>
  <si>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</si>
  <si>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</si>
  <si>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</si>
  <si>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</si>
  <si>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</si>
  <si>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</si>
  <si>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</si>
  <si>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</si>
  <si>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</si>
  <si>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</si>
  <si>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</si>
  <si>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</si>
  <si>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</si>
  <si>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</si>
  <si>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</si>
  <si>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</si>
  <si>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</si>
  <si>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</si>
  <si>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</si>
  <si>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</si>
  <si>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</si>
  <si>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</si>
  <si>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</si>
  <si>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</si>
  <si>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</si>
  <si>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</si>
  <si>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</si>
  <si>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</si>
  <si>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</si>
  <si>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</si>
  <si>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</si>
  <si>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</si>
  <si>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</si>
  <si>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</si>
  <si>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</si>
  <si>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</si>
  <si>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</si>
  <si>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</si>
  <si>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</si>
  <si>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</si>
  <si>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</si>
  <si>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</si>
  <si>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</si>
  <si>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</si>
  <si>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</si>
  <si>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</si>
  <si>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</si>
  <si>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</si>
  <si>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</si>
  <si>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</si>
  <si>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</si>
  <si>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</si>
  <si>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</si>
  <si>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</si>
  <si>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</si>
  <si>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</si>
  <si>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</si>
  <si>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</si>
  <si>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</si>
  <si>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</si>
  <si>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</si>
  <si>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</si>
  <si>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</si>
  <si>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</si>
  <si>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</si>
  <si>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</si>
  <si>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</si>
  <si>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</si>
  <si>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</si>
  <si>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</si>
  <si>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</si>
  <si>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</si>
  <si>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</si>
  <si>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</si>
  <si>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</si>
  <si>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</si>
  <si>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</si>
  <si>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</si>
  <si>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</si>
  <si>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</si>
  <si>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</si>
  <si>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</si>
  <si>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</si>
  <si>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</si>
  <si>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</si>
  <si>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</si>
  <si>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</si>
  <si>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</si>
  <si>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</si>
  <si>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</si>
  <si>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</si>
  <si>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</si>
  <si>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</si>
  <si>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</si>
  <si>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</si>
  <si>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</si>
  <si>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</si>
  <si>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</si>
  <si>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</si>
  <si>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</si>
  <si>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</si>
  <si>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</si>
  <si>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</si>
  <si>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</si>
  <si>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</si>
  <si>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</si>
  <si>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</si>
  <si>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</si>
  <si>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</si>
  <si>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</si>
  <si>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</si>
  <si>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</si>
  <si>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</si>
  <si>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</si>
  <si>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</si>
  <si>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</si>
  <si>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</si>
  <si>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</si>
  <si>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</si>
  <si>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</si>
  <si>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</si>
  <si>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</si>
  <si>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</si>
  <si>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</si>
  <si>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</si>
  <si>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</si>
  <si>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</si>
  <si>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</si>
  <si>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</si>
  <si>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</si>
  <si>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</si>
  <si>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</si>
  <si>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</si>
  <si>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</si>
  <si>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</si>
  <si>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</si>
  <si>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</si>
  <si>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</si>
  <si>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</si>
  <si>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</si>
  <si>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</si>
  <si>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</si>
  <si>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</si>
  <si>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</si>
  <si>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</si>
  <si>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</si>
  <si>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</si>
  <si>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</si>
  <si>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</si>
  <si>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</si>
  <si>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</si>
  <si>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</si>
  <si>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</si>
  <si>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</si>
  <si>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</si>
  <si>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</si>
  <si>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</si>
  <si>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</si>
  <si>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</si>
  <si>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</si>
  <si>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</si>
  <si>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</si>
  <si>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</si>
  <si>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</si>
  <si>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</si>
  <si>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</si>
  <si>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</si>
  <si>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</si>
  <si>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</si>
  <si>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</si>
  <si>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</si>
  <si>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</si>
  <si>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</si>
  <si>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</si>
  <si>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</si>
  <si>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</si>
  <si>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</si>
  <si>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</si>
  <si>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</si>
  <si>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</si>
  <si>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</si>
  <si>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</si>
  <si>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</si>
  <si>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</si>
  <si>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</si>
  <si>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</si>
  <si>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</si>
  <si>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</si>
  <si>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</si>
  <si>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</si>
  <si>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</si>
  <si>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</si>
  <si>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</si>
  <si>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</si>
  <si>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</si>
  <si>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</si>
  <si>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</si>
  <si>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</si>
  <si>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</si>
  <si>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</si>
  <si>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</si>
  <si>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</si>
  <si>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</si>
  <si>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</si>
  <si>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</si>
  <si>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</si>
  <si>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</si>
  <si>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</si>
  <si>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</si>
  <si>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</si>
  <si>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</si>
  <si>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</si>
  <si>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</si>
  <si>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</si>
  <si>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</si>
  <si>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</si>
  <si>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</si>
  <si>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</si>
  <si>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</si>
  <si>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</si>
  <si>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</si>
  <si>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</si>
  <si>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</si>
  <si>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</si>
  <si>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</si>
  <si>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</si>
  <si>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</si>
  <si>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</si>
  <si>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</si>
  <si>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</si>
  <si>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</si>
  <si>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</si>
  <si>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</si>
  <si>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</si>
  <si>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</si>
  <si>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</si>
  <si>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</si>
  <si>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</si>
  <si>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</si>
  <si>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</si>
  <si>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</si>
  <si>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</si>
  <si>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</si>
  <si>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</si>
  <si>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</si>
  <si>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</si>
  <si>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</si>
  <si>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</si>
  <si>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</si>
  <si>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</si>
  <si>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</si>
  <si>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</si>
  <si>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</si>
  <si>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</si>
  <si>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</si>
  <si>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</si>
  <si>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</si>
  <si>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</si>
  <si>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</si>
  <si>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</si>
  <si>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</si>
  <si>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</si>
  <si>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</si>
  <si>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</si>
  <si>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</si>
  <si>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</si>
  <si>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</si>
  <si>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</si>
  <si>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</si>
  <si>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</si>
  <si>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</si>
  <si>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</si>
  <si>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</si>
  <si>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</si>
  <si>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</si>
  <si>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</si>
  <si>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</si>
  <si>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</si>
  <si>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</si>
  <si>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</si>
  <si>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</si>
  <si>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</si>
  <si>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</si>
  <si>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</si>
  <si>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</si>
  <si>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</si>
  <si>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</si>
  <si>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</si>
  <si>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</si>
  <si>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</si>
  <si>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</si>
  <si>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</si>
  <si>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</si>
  <si>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</si>
  <si>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</si>
  <si>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</si>
  <si>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</si>
  <si>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</si>
  <si>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</si>
  <si>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</si>
  <si>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</si>
  <si>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</si>
  <si>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</si>
  <si>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</si>
  <si>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</si>
  <si>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</si>
  <si>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</si>
  <si>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</si>
  <si>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</si>
  <si>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</si>
  <si>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</si>
  <si>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</si>
  <si>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</si>
  <si>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</si>
  <si>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</si>
  <si>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</si>
  <si>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</si>
  <si>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</si>
  <si>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</si>
  <si>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</si>
  <si>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</si>
  <si>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</si>
  <si>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</si>
  <si>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</si>
  <si>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</si>
  <si>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</si>
  <si>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</si>
  <si>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</si>
  <si>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</si>
  <si>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</si>
  <si>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</si>
  <si>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</si>
  <si>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</si>
  <si>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</si>
  <si>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</si>
  <si>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</si>
  <si>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</si>
  <si>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</si>
  <si>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</si>
  <si>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</si>
  <si>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</si>
  <si>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</si>
  <si>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</si>
  <si>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</si>
  <si>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</si>
  <si>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</si>
  <si>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</si>
  <si>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</si>
  <si>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</si>
  <si>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</si>
  <si>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</si>
  <si>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</si>
  <si>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</si>
  <si>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</si>
  <si>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</si>
  <si>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</si>
  <si>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</si>
  <si>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</si>
  <si>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</si>
  <si>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</si>
  <si>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</si>
  <si>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</si>
  <si>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</si>
  <si>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</si>
  <si>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</si>
  <si>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</si>
  <si>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</si>
  <si>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</si>
  <si>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</si>
  <si>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</si>
  <si>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</si>
  <si>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</si>
  <si>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</si>
  <si>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</si>
  <si>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</si>
  <si>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</si>
  <si>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</si>
  <si>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</si>
  <si>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</si>
  <si>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</si>
  <si>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</si>
  <si>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</si>
  <si>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</si>
  <si>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</si>
  <si>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</si>
  <si>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</si>
  <si>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</si>
  <si>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</si>
  <si>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</si>
  <si>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</si>
  <si>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</si>
  <si>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</si>
  <si>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</si>
  <si>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</si>
  <si>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</si>
  <si>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</si>
  <si>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</si>
  <si>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</si>
  <si>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</si>
  <si>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</si>
  <si>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</si>
  <si>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</si>
  <si>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</si>
  <si>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</si>
  <si>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</si>
  <si>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</si>
  <si>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</si>
  <si>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</si>
  <si>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</si>
  <si>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</si>
  <si>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</si>
  <si>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</si>
  <si>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</si>
  <si>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</si>
  <si>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</si>
  <si>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</si>
  <si>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</si>
  <si>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</si>
  <si>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</si>
  <si>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</si>
  <si>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</si>
  <si>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</si>
  <si>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</si>
  <si>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</si>
  <si>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</si>
  <si>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</si>
  <si>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</si>
  <si>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</si>
  <si>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</si>
  <si>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</si>
  <si>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</si>
  <si>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</si>
  <si>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</si>
  <si>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</si>
  <si>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</si>
  <si>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</si>
  <si>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</si>
  <si>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</si>
  <si>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</si>
  <si>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</si>
  <si>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</si>
  <si>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</si>
  <si>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</si>
  <si>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</si>
  <si>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</si>
  <si>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</si>
  <si>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</si>
  <si>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</si>
  <si>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</si>
  <si>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</si>
  <si>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</si>
  <si>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</si>
  <si>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</si>
  <si>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</si>
  <si>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</si>
  <si>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</si>
  <si>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</si>
  <si>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</si>
  <si>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</si>
  <si>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</si>
  <si>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</si>
  <si>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</si>
  <si>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</si>
  <si>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</si>
  <si>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</si>
  <si>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</si>
  <si>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</si>
  <si>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</si>
  <si>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</si>
  <si>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</si>
  <si>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</si>
  <si>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</si>
  <si>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</si>
  <si>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</si>
  <si>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</si>
  <si>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</si>
  <si>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</si>
  <si>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</si>
  <si>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</si>
  <si>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</si>
  <si>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</si>
  <si>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</si>
  <si>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</si>
  <si>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</si>
  <si>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</si>
  <si>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</si>
  <si>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</si>
  <si>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</si>
  <si>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</si>
  <si>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</si>
  <si>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</si>
  <si>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</si>
  <si>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</si>
  <si>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</si>
  <si>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</si>
  <si>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</si>
  <si>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</si>
  <si>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</si>
  <si>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</si>
  <si>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</si>
  <si>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</si>
  <si>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</si>
  <si>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</si>
  <si>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</si>
  <si>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</si>
  <si>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</si>
  <si>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</si>
  <si>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</si>
  <si>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</si>
  <si>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</si>
  <si>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</si>
  <si>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</si>
  <si>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</si>
  <si>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</si>
  <si>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</si>
  <si>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</si>
  <si>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</si>
  <si>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</si>
  <si>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</si>
  <si>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</si>
  <si>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</si>
  <si>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</si>
  <si>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</si>
  <si>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</si>
  <si>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</si>
  <si>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</si>
  <si>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</si>
  <si>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</si>
  <si>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</si>
  <si>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</si>
  <si>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</si>
  <si>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</si>
  <si>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</si>
  <si>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</si>
  <si>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</si>
  <si>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</si>
  <si>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</si>
  <si>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</si>
  <si>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</si>
  <si>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</si>
  <si>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</si>
  <si>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</si>
  <si>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</si>
  <si>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</si>
  <si>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</si>
  <si>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</si>
  <si>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</si>
  <si>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</si>
  <si>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</si>
  <si>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</si>
  <si>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</si>
  <si>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</si>
  <si>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</si>
  <si>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</si>
  <si>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</si>
  <si>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</si>
  <si>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</si>
  <si>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</si>
  <si>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</si>
  <si>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</si>
  <si>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</si>
  <si>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</si>
  <si>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</si>
  <si>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</si>
  <si>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</si>
  <si>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</si>
  <si>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</si>
  <si>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</si>
  <si>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</si>
  <si>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</si>
  <si>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</si>
  <si>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</si>
  <si>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</si>
  <si>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</si>
  <si>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</si>
  <si>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</si>
  <si>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</si>
  <si>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</si>
  <si>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</si>
  <si>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</si>
  <si>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</si>
  <si>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</si>
  <si>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</si>
  <si>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</si>
  <si>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</si>
  <si>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</si>
  <si>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</si>
  <si>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</si>
  <si>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</si>
  <si>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</si>
  <si>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</si>
  <si>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</si>
  <si>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</si>
  <si>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</si>
  <si>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</si>
  <si>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</si>
  <si>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</si>
  <si>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</si>
  <si>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</si>
  <si>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</si>
  <si>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</si>
  <si>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</si>
  <si>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</si>
  <si>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</si>
  <si>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</si>
  <si>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</si>
  <si>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</si>
  <si>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</si>
  <si>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</si>
  <si>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</si>
  <si>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</si>
  <si>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</si>
  <si>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</si>
  <si>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</si>
  <si>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</si>
  <si>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</si>
  <si>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</si>
  <si>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</si>
  <si>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</si>
  <si>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</si>
  <si>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</si>
  <si>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</si>
  <si>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</si>
  <si>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</si>
  <si>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</si>
  <si>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</si>
  <si>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</si>
  <si>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</si>
  <si>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</si>
  <si>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</si>
  <si>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</si>
  <si>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</si>
  <si>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</si>
  <si>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</si>
  <si>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</si>
  <si>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</si>
  <si>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</si>
  <si>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</si>
  <si>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</si>
  <si>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</si>
  <si>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</si>
  <si>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</si>
  <si>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</si>
  <si>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</si>
  <si>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</si>
  <si>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</si>
  <si>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</si>
  <si>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</si>
  <si>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</si>
  <si>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</si>
  <si>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</si>
  <si>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</si>
  <si>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</si>
  <si>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</si>
  <si>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</si>
  <si>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</si>
  <si>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</si>
  <si>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</si>
  <si>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</si>
  <si>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</si>
  <si>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</si>
  <si>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</si>
  <si>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</si>
  <si>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</si>
  <si>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</si>
  <si>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</si>
  <si>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</si>
  <si>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</si>
  <si>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</si>
  <si>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</si>
  <si>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</si>
  <si>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</si>
  <si>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</si>
  <si>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</si>
  <si>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</si>
  <si>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</si>
  <si>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</si>
  <si>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</si>
  <si>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</si>
  <si>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</si>
  <si>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</si>
  <si>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</si>
  <si>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</si>
  <si>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</si>
  <si>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</si>
  <si>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</si>
  <si>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</si>
  <si>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</si>
  <si>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</si>
  <si>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</si>
  <si>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</si>
  <si>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</si>
  <si>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</si>
  <si>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</si>
  <si>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</si>
  <si>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</si>
  <si>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</si>
  <si>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</si>
  <si>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</si>
  <si>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</si>
  <si>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</si>
  <si>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</si>
  <si>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</si>
  <si>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</si>
  <si>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</si>
  <si>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</si>
  <si>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</si>
  <si>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</si>
  <si>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</si>
  <si>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</si>
  <si>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</si>
  <si>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</si>
  <si>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</si>
  <si>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</si>
  <si>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</si>
  <si>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</si>
  <si>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</si>
  <si>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</si>
  <si>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</si>
  <si>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</si>
  <si>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</si>
  <si>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</si>
  <si>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</si>
  <si>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</si>
  <si>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</si>
  <si>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</si>
  <si>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</si>
  <si>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</si>
  <si>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</si>
  <si>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</si>
  <si>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</si>
  <si>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</si>
  <si>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</si>
  <si>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</si>
  <si>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</si>
  <si>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</si>
  <si>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</si>
  <si>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</si>
  <si>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</si>
  <si>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</si>
  <si>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</si>
  <si>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</si>
  <si>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</si>
  <si>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</si>
  <si>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</si>
  <si>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</si>
  <si>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</si>
  <si>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</si>
  <si>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</si>
  <si>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</si>
  <si>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</si>
  <si>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</si>
  <si>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</si>
  <si>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</si>
  <si>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</si>
  <si>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</si>
  <si>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</si>
  <si>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</si>
  <si>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</si>
  <si>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</si>
  <si>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</si>
  <si>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</si>
  <si>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</si>
  <si>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</si>
  <si>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</si>
  <si>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</si>
  <si>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</si>
  <si>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</si>
  <si>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</si>
  <si>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</si>
  <si>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</si>
  <si>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</si>
  <si>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</si>
  <si>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</si>
  <si>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</si>
  <si>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</si>
  <si>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</si>
  <si>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</si>
  <si>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</si>
  <si>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</si>
  <si>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</si>
  <si>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</si>
  <si>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</si>
  <si>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</si>
  <si>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</si>
  <si>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</si>
  <si>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</si>
  <si>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</si>
  <si>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</si>
  <si>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</si>
  <si>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</si>
  <si>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</si>
  <si>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</si>
  <si>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</si>
  <si>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</si>
  <si>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</si>
  <si>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</si>
  <si>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</si>
  <si>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</si>
  <si>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</si>
  <si>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</si>
  <si>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</si>
  <si>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</si>
  <si>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</si>
  <si>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</si>
  <si>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</si>
  <si>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</si>
  <si>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</si>
  <si>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</si>
  <si>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</si>
  <si>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</si>
  <si>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</si>
  <si>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</si>
  <si>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</si>
  <si>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</si>
  <si>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</si>
  <si>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</si>
  <si>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</si>
  <si>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</si>
  <si>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</si>
  <si>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</si>
  <si>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</si>
  <si>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</si>
  <si>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</si>
  <si>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</si>
  <si>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</si>
  <si>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</si>
  <si>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</si>
  <si>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</si>
  <si>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</si>
  <si>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</si>
  <si>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</si>
  <si>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</si>
  <si>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</si>
  <si>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</si>
  <si>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</si>
  <si>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</si>
  <si>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</si>
  <si>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</si>
  <si>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</si>
  <si>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</si>
  <si>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</si>
  <si>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</si>
  <si>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</si>
  <si>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</si>
  <si>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</si>
  <si>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</si>
  <si>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</si>
  <si>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</si>
  <si>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</si>
  <si>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</si>
  <si>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</si>
  <si>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</si>
  <si>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</si>
  <si>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</si>
  <si>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</si>
  <si>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</si>
  <si>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</si>
  <si>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</si>
  <si>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</si>
  <si>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</si>
  <si>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</si>
  <si>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</si>
  <si>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</si>
  <si>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</si>
  <si>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</si>
  <si>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</si>
  <si>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</si>
  <si>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</si>
  <si>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</si>
  <si>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</si>
  <si>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</si>
  <si>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</si>
  <si>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</si>
  <si>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</si>
  <si>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</si>
  <si>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</si>
  <si>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</si>
  <si>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</si>
  <si>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</si>
  <si>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</si>
  <si>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</si>
  <si>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</si>
  <si>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</si>
  <si>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</si>
  <si>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</si>
  <si>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</si>
  <si>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</si>
  <si>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</si>
  <si>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</si>
  <si>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</si>
  <si>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</si>
  <si>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</si>
  <si>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</si>
  <si>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</si>
  <si>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</si>
  <si>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</si>
  <si>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</si>
  <si>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</si>
  <si>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</si>
  <si>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</si>
  <si>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</si>
  <si>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</si>
  <si>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</si>
  <si>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</si>
  <si>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</si>
  <si>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</si>
  <si>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</si>
  <si>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</si>
  <si>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</si>
  <si>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</si>
  <si>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</si>
  <si>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</si>
  <si>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</si>
  <si>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</si>
  <si>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</si>
  <si>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</si>
  <si>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</si>
  <si>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</si>
  <si>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</si>
  <si>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</si>
  <si>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</si>
  <si>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</si>
  <si>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</si>
  <si>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</si>
  <si>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</si>
  <si>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</si>
  <si>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</si>
  <si>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</si>
  <si>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</si>
  <si>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</si>
  <si>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</si>
  <si>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</si>
  <si>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</si>
  <si>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</si>
  <si>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</si>
  <si>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</si>
  <si>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</si>
  <si>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</si>
  <si>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</si>
  <si>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</si>
  <si>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</si>
  <si>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</si>
  <si>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</si>
  <si>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</si>
  <si>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</si>
  <si>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</si>
  <si>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</si>
  <si>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</si>
  <si>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</si>
  <si>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</si>
  <si>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</si>
  <si>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</si>
  <si>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</si>
  <si>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</si>
  <si>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</si>
  <si>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</si>
  <si>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</si>
  <si>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</si>
  <si>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</si>
  <si>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</si>
  <si>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</si>
  <si>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</si>
  <si>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</si>
  <si>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</si>
  <si>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</si>
  <si>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</si>
  <si>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</si>
  <si>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</si>
  <si>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</si>
  <si>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</si>
  <si>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</si>
  <si>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</si>
  <si>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</si>
  <si>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</si>
  <si>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</si>
  <si>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</si>
  <si>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</si>
  <si>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</si>
  <si>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</si>
  <si>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</si>
  <si>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</si>
  <si>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</si>
  <si>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</si>
  <si>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</si>
  <si>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</si>
  <si>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</si>
  <si>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</si>
  <si>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</si>
  <si>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</si>
  <si>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</si>
  <si>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</si>
  <si>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</si>
  <si>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</si>
  <si>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</si>
  <si>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</si>
  <si>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</si>
  <si>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</si>
  <si>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</si>
  <si>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</si>
  <si>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</si>
  <si>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</si>
  <si>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</si>
  <si>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</si>
  <si>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</si>
  <si>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</si>
  <si>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</si>
  <si>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</si>
  <si>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</si>
  <si>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</si>
  <si>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</si>
  <si>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</si>
  <si>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</si>
  <si>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</si>
  <si>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</si>
  <si>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</si>
  <si>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</si>
  <si>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</si>
  <si>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</si>
  <si>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</si>
  <si>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</si>
  <si>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</si>
  <si>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</si>
  <si>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</si>
  <si>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</si>
  <si>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</si>
  <si>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</si>
  <si>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</si>
  <si>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</si>
  <si>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</si>
  <si>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</si>
  <si>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</si>
  <si>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</si>
  <si>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</si>
  <si>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</si>
  <si>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</si>
  <si>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</si>
  <si>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</si>
  <si>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</si>
  <si>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</si>
  <si>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</si>
  <si>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</si>
  <si>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</si>
  <si>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</si>
  <si>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</si>
  <si>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</si>
  <si>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</si>
  <si>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</si>
  <si>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</si>
  <si>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</si>
  <si>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</si>
  <si>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</si>
  <si>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</si>
  <si>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</si>
  <si>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</si>
  <si>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</si>
  <si>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</si>
  <si>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</si>
  <si>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</si>
  <si>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</si>
  <si>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</si>
  <si>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</si>
  <si>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</si>
  <si>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</si>
  <si>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</si>
  <si>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</si>
  <si>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</si>
  <si>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</si>
  <si>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</si>
  <si>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</si>
  <si>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</si>
  <si>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</si>
  <si>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</si>
  <si>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</si>
  <si>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</si>
  <si>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</si>
  <si>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</si>
  <si>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</si>
  <si>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</si>
  <si>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</si>
  <si>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</si>
  <si>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</si>
  <si>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</si>
  <si>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</si>
  <si>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</si>
  <si>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</si>
  <si>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</si>
  <si>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</si>
  <si>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</si>
  <si>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</si>
  <si>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</si>
  <si>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</si>
  <si>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</si>
  <si>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</si>
  <si>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</si>
  <si>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</si>
  <si>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</si>
  <si>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</si>
  <si>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</si>
  <si>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</si>
  <si>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</si>
  <si>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</si>
  <si>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</si>
  <si>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</si>
  <si>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</si>
  <si>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</si>
  <si>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</si>
  <si>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</si>
  <si>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</si>
  <si>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</si>
  <si>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</si>
  <si>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</si>
  <si>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</si>
  <si>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</si>
  <si>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</si>
  <si>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</si>
  <si>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</si>
  <si>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</si>
  <si>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</si>
  <si>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</si>
  <si>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</si>
  <si>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</si>
  <si>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</si>
  <si>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</si>
  <si>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</si>
  <si>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</si>
  <si>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</si>
  <si>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</si>
  <si>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</si>
  <si>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</si>
  <si>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</si>
  <si>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</si>
  <si>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</si>
  <si>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</si>
  <si>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</si>
  <si>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</si>
  <si>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</si>
  <si>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</si>
  <si>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</si>
  <si>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</si>
  <si>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</si>
  <si>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</si>
  <si>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</si>
  <si>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</si>
  <si>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</si>
  <si>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</si>
  <si>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</si>
  <si>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</si>
  <si>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</si>
  <si>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</si>
  <si>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</si>
  <si>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</si>
  <si>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</si>
  <si>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</si>
  <si>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</si>
  <si>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</si>
  <si>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</si>
  <si>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</si>
  <si>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</si>
  <si>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</si>
  <si>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</si>
  <si>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</si>
  <si>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</si>
  <si>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</si>
  <si>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</si>
  <si>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</si>
  <si>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</si>
  <si>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</si>
  <si>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</si>
  <si>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</si>
  <si>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</si>
  <si>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</si>
  <si>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</si>
  <si>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</si>
  <si>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</si>
  <si>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</si>
  <si>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</si>
  <si>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</si>
  <si>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</si>
  <si>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</si>
  <si>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</si>
  <si>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</si>
  <si>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</si>
  <si>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</si>
  <si>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</si>
  <si>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</si>
  <si>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</si>
  <si>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</si>
  <si>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</si>
  <si>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</si>
  <si>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</si>
  <si>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</si>
  <si>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</si>
  <si>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</si>
  <si>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</si>
  <si>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</si>
  <si>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</si>
  <si>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</si>
  <si>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</si>
  <si>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</si>
  <si>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</si>
  <si>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</si>
  <si>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</si>
  <si>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</si>
  <si>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</si>
  <si>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</si>
  <si>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</si>
  <si>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</si>
  <si>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</si>
  <si>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</si>
  <si>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</si>
  <si>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</si>
  <si>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</si>
  <si>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</si>
  <si>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</si>
  <si>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</si>
  <si>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</si>
  <si>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</si>
  <si>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</si>
  <si>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</si>
  <si>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</si>
  <si>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</si>
  <si>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</si>
  <si>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</si>
  <si>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</si>
  <si>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</si>
  <si>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</si>
  <si>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</si>
  <si>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</si>
  <si>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</si>
  <si>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</si>
  <si>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</si>
  <si>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</si>
  <si>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</si>
  <si>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</si>
  <si>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</si>
  <si>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</si>
  <si>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</si>
  <si>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</si>
  <si>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</si>
  <si>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</si>
  <si>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</si>
  <si>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</si>
  <si>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</si>
  <si>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</si>
  <si>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</si>
  <si>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</si>
  <si>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</si>
  <si>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</si>
  <si>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</si>
  <si>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</si>
  <si>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</si>
  <si>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</si>
  <si>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</si>
  <si>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</si>
  <si>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</si>
  <si>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</si>
  <si>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</si>
  <si>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</si>
  <si>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</si>
  <si>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</si>
  <si>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</si>
  <si>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</si>
  <si>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</si>
  <si>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</si>
  <si>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</si>
  <si>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</si>
  <si>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</si>
  <si>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</si>
  <si>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</si>
  <si>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</si>
  <si>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</si>
  <si>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</si>
  <si>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</si>
  <si>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</si>
  <si>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</si>
  <si>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</si>
  <si>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</si>
  <si>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</si>
  <si>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</si>
  <si>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</si>
  <si>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</si>
  <si>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</si>
  <si>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</si>
  <si>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</si>
  <si>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</si>
  <si>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</si>
  <si>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</si>
  <si>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</si>
  <si>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</si>
  <si>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</si>
  <si>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</si>
  <si>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</si>
  <si>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</si>
  <si>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</si>
  <si>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</si>
  <si>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</si>
  <si>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</si>
  <si>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</si>
  <si>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</si>
  <si>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</si>
  <si>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</si>
  <si>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</si>
  <si>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</si>
  <si>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</si>
  <si>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</si>
  <si>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</si>
  <si>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</si>
  <si>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</si>
  <si>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</si>
  <si>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</si>
  <si>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</si>
  <si>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</si>
  <si>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</si>
  <si>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</si>
  <si>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</si>
  <si>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</si>
  <si>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</si>
  <si>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</si>
  <si>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</si>
  <si>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</si>
  <si>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</si>
  <si>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</si>
  <si>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</si>
  <si>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</si>
  <si>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</si>
  <si>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</si>
  <si>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</si>
  <si>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</si>
  <si>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</si>
  <si>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</si>
  <si>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</si>
  <si>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</si>
  <si>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</si>
  <si>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</si>
  <si>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</si>
  <si>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</si>
  <si>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</si>
  <si>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</si>
  <si>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</si>
  <si>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</si>
  <si>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</si>
  <si>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</si>
  <si>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</si>
  <si>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</si>
  <si>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</si>
  <si>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</si>
  <si>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</si>
  <si>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</si>
  <si>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</si>
  <si>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</si>
  <si>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</si>
  <si>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</si>
  <si>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</si>
  <si>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</si>
  <si>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</si>
  <si>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</si>
  <si>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</si>
  <si>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</si>
  <si>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</si>
  <si>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</si>
  <si>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</si>
  <si>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</si>
  <si>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</si>
  <si>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</si>
  <si>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</si>
  <si>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</si>
  <si>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</si>
  <si>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</si>
  <si>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</si>
  <si>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</si>
  <si>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</si>
  <si>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</si>
  <si>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</si>
  <si>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</si>
  <si>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</si>
  <si>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</si>
  <si>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</si>
  <si>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</si>
  <si>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</si>
  <si>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</si>
  <si>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</si>
  <si>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</si>
  <si>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</si>
  <si>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</si>
  <si>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</si>
  <si>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</si>
  <si>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</si>
  <si>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</si>
  <si>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</si>
  <si>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</si>
  <si>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</si>
  <si>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</si>
  <si>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</si>
  <si>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</si>
  <si>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</si>
  <si>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</si>
  <si>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</si>
  <si>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</si>
  <si>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</si>
  <si>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</si>
  <si>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</si>
  <si>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</si>
  <si>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</si>
  <si>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</si>
  <si>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</si>
  <si>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</si>
  <si>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</si>
  <si>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</si>
  <si>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</si>
  <si>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</si>
  <si>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</si>
  <si>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</si>
  <si>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</si>
  <si>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</si>
  <si>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</si>
  <si>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</si>
  <si>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</si>
  <si>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</si>
  <si>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</si>
  <si>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</si>
  <si>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</si>
  <si>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</si>
  <si>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</si>
  <si>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</si>
  <si>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</si>
  <si>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</si>
  <si>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</si>
  <si>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</si>
  <si>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</si>
  <si>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</si>
  <si>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</si>
  <si>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</si>
  <si>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</si>
  <si>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</si>
  <si>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</si>
  <si>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</si>
  <si>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</si>
  <si>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</si>
  <si>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</si>
  <si>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</si>
  <si>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</si>
  <si>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</si>
  <si>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</si>
  <si>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</si>
  <si>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</si>
  <si>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</si>
  <si>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</si>
  <si>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</si>
  <si>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</si>
  <si>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</si>
  <si>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</si>
  <si>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</si>
  <si>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</si>
  <si>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</si>
  <si>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</si>
  <si>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</si>
  <si>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</si>
  <si>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</si>
  <si>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</si>
  <si>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</si>
  <si>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</si>
  <si>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</si>
  <si>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</si>
  <si>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</si>
  <si>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</si>
  <si>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</si>
  <si>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</si>
  <si>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</si>
  <si>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</si>
  <si>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</si>
  <si>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</si>
  <si>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</si>
  <si>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</si>
  <si>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</si>
  <si>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</si>
  <si>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</si>
  <si>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</si>
  <si>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</si>
  <si>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</si>
  <si>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</si>
  <si>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</si>
  <si>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</si>
  <si>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</si>
  <si>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</si>
  <si>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</si>
  <si>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</si>
  <si>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</si>
  <si>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</si>
  <si>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</si>
  <si>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</si>
  <si>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</si>
  <si>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</si>
  <si>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</si>
  <si>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</si>
  <si>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</si>
  <si>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</si>
  <si>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</si>
  <si>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</si>
  <si>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</si>
  <si>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</si>
  <si>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</si>
  <si>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</si>
  <si>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</si>
  <si>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</si>
  <si>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</si>
  <si>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</si>
  <si>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</si>
  <si>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</si>
  <si>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</si>
  <si>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</si>
  <si>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</si>
  <si>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</si>
  <si>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</si>
  <si>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</si>
  <si>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</si>
  <si>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</si>
  <si>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</si>
  <si>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</si>
  <si>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</si>
  <si>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</si>
  <si>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</si>
  <si>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</si>
  <si>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</si>
  <si>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</si>
  <si>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</si>
  <si>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</si>
  <si>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</si>
  <si>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</si>
  <si>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</si>
  <si>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</si>
  <si>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</si>
  <si>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</si>
  <si>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</si>
  <si>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</si>
  <si>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</si>
  <si>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</si>
  <si>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</si>
  <si>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</si>
  <si>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</si>
  <si>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</si>
  <si>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</si>
  <si>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</si>
  <si>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</si>
  <si>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</si>
  <si>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</si>
  <si>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</si>
  <si>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</si>
  <si>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</si>
  <si>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</si>
  <si>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</si>
  <si>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</si>
  <si>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</si>
  <si>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</si>
  <si>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</si>
  <si>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</si>
  <si>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</si>
  <si>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</si>
  <si>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</si>
  <si>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</si>
  <si>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</si>
  <si>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</si>
  <si>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</si>
  <si>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</si>
  <si>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</si>
  <si>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</si>
  <si>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</si>
  <si>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</si>
  <si>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</si>
  <si>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</si>
  <si>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</si>
  <si>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</si>
  <si>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</si>
  <si>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</si>
  <si>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</si>
  <si>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</si>
  <si>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</si>
  <si>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</si>
  <si>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</si>
  <si>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</si>
  <si>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</si>
  <si>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</si>
  <si>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</si>
  <si>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</si>
  <si>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</si>
  <si>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</si>
  <si>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</si>
  <si>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</si>
  <si>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</si>
  <si>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</si>
  <si>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</si>
  <si>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</si>
  <si>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</si>
  <si>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</si>
  <si>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</si>
  <si>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</si>
  <si>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</si>
  <si>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</si>
  <si>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</si>
  <si>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</si>
  <si>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</si>
  <si>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</si>
  <si>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</si>
  <si>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</si>
  <si>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</si>
  <si>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</si>
  <si>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</si>
  <si>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</si>
  <si>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</si>
  <si>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</si>
  <si>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</si>
  <si>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</si>
  <si>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</si>
  <si>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</si>
  <si>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</si>
  <si>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</si>
  <si>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</si>
  <si>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</si>
  <si>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</si>
  <si>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</si>
  <si>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</si>
  <si>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</si>
  <si>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</si>
  <si>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</si>
  <si>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</si>
  <si>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</si>
  <si>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</si>
  <si>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</si>
  <si>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</si>
  <si>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</si>
  <si>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</si>
  <si>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</si>
  <si>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</si>
  <si>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</si>
  <si>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</si>
  <si>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</si>
  <si>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</si>
  <si>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</si>
  <si>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</si>
  <si>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</si>
  <si>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</si>
  <si>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</si>
  <si>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</si>
  <si>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</si>
  <si>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</si>
  <si>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</si>
  <si>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</si>
  <si>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</si>
  <si>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</si>
  <si>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</si>
  <si>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</si>
  <si>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</si>
  <si>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</si>
  <si>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</si>
  <si>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</si>
  <si>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</si>
  <si>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</si>
  <si>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</si>
  <si>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</si>
  <si>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</si>
  <si>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</si>
  <si>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</si>
  <si>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</si>
  <si>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</si>
  <si>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</si>
  <si>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</si>
  <si>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</si>
  <si>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</si>
  <si>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</si>
  <si>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</si>
  <si>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</si>
  <si>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</si>
  <si>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</si>
  <si>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</si>
  <si>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</si>
  <si>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</si>
  <si>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</si>
  <si>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</si>
  <si>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</si>
  <si>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</si>
  <si>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</si>
  <si>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</si>
  <si>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</si>
  <si>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</si>
  <si>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</si>
  <si>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</si>
  <si>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</si>
  <si>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</si>
  <si>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</si>
  <si>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</si>
  <si>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</si>
  <si>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</si>
  <si>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</si>
  <si>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</si>
  <si>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</si>
  <si>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</si>
  <si>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</si>
  <si>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</si>
  <si>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</si>
  <si>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</si>
  <si>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</si>
  <si>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</si>
  <si>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</si>
  <si>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</si>
  <si>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</si>
  <si>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</si>
  <si>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</si>
  <si>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</si>
  <si>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</si>
  <si>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</si>
  <si>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</si>
  <si>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</si>
  <si>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</si>
  <si>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</si>
  <si>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</si>
  <si>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</si>
  <si>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</si>
  <si>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</si>
  <si>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</si>
  <si>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</si>
  <si>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</si>
  <si>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</si>
  <si>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</si>
  <si>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</si>
  <si>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</si>
  <si>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</si>
  <si>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</si>
  <si>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</si>
  <si>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</si>
  <si>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</si>
  <si>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</si>
  <si>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</si>
  <si>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</si>
  <si>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</si>
  <si>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</si>
  <si>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</si>
  <si>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</si>
  <si>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</si>
  <si>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</si>
  <si>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</si>
  <si>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</si>
  <si>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</si>
  <si>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</si>
  <si>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</si>
  <si>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</si>
  <si>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</si>
  <si>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</si>
  <si>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</si>
  <si>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</si>
  <si>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</si>
  <si>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</si>
  <si>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</si>
  <si>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</si>
  <si>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</si>
  <si>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</si>
  <si>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</si>
  <si>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</si>
  <si>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</si>
  <si>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</si>
  <si>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</si>
  <si>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</si>
  <si>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</si>
  <si>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</si>
  <si>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</si>
  <si>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</si>
  <si>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</si>
  <si>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</si>
  <si>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</si>
  <si>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</si>
  <si>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</si>
  <si>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</si>
  <si>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</si>
  <si>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</si>
  <si>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</si>
  <si>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</si>
  <si>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</si>
  <si>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</si>
  <si>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</si>
  <si>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</si>
  <si>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</si>
  <si>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</si>
  <si>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</si>
  <si>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</si>
  <si>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</si>
  <si>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</si>
  <si>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</si>
  <si>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</si>
  <si>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</si>
  <si>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</si>
  <si>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</si>
  <si>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</si>
  <si>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</si>
  <si>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</si>
  <si>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</si>
  <si>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</si>
  <si>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</si>
  <si>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</si>
  <si>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</si>
  <si>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</si>
  <si>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</si>
  <si>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</si>
  <si>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</si>
  <si>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</si>
  <si>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</si>
  <si>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</si>
  <si>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</si>
  <si>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</si>
  <si>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</si>
  <si>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</si>
  <si>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</si>
  <si>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</si>
  <si>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</si>
  <si>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</si>
  <si>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</si>
  <si>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</si>
  <si>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</si>
  <si>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</si>
  <si>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</si>
  <si>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</si>
  <si>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</si>
  <si>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</si>
  <si>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</si>
  <si>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</si>
  <si>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</si>
  <si>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</si>
  <si>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</si>
  <si>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</si>
  <si>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</si>
  <si>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</si>
  <si>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</si>
  <si>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</si>
  <si>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</si>
  <si>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</si>
  <si>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</si>
  <si>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</si>
  <si>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</si>
  <si>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</si>
  <si>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</si>
  <si>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</si>
  <si>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</si>
  <si>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</si>
  <si>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</si>
  <si>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</si>
  <si>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</si>
  <si>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</si>
  <si>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</si>
  <si>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</si>
  <si>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</si>
  <si>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</si>
  <si>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</si>
  <si>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</si>
  <si>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</si>
  <si>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</si>
  <si>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</si>
  <si>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</si>
  <si>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</si>
  <si>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</si>
  <si>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</si>
  <si>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</si>
  <si>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</si>
  <si>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</si>
  <si>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</si>
  <si>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</si>
  <si>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</si>
  <si>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</si>
  <si>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</si>
  <si>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</si>
  <si>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</si>
  <si>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</si>
  <si>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</si>
  <si>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</si>
  <si>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</si>
  <si>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</si>
  <si>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</si>
  <si>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</si>
  <si>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</si>
  <si>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</si>
  <si>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</si>
  <si>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</si>
  <si>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</si>
  <si>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</si>
  <si>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</si>
  <si>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</si>
  <si>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</si>
  <si>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</si>
  <si>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</si>
  <si>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</si>
  <si>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</si>
  <si>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</si>
  <si>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</si>
  <si>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</si>
  <si>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</si>
  <si>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</si>
  <si>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</si>
  <si>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</si>
  <si>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</si>
  <si>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</si>
  <si>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</si>
  <si>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</si>
  <si>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</si>
  <si>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</si>
  <si>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</si>
  <si>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</si>
  <si>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</si>
  <si>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</si>
  <si>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</si>
  <si>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</si>
  <si>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</si>
  <si>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</si>
  <si>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</si>
  <si>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</si>
  <si>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</si>
  <si>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</si>
  <si>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</si>
  <si>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</si>
  <si>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</si>
  <si>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</si>
  <si>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</si>
  <si>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</si>
  <si>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</si>
  <si>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</si>
  <si>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</si>
  <si>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</si>
  <si>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</si>
  <si>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</si>
  <si>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</si>
  <si>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</si>
  <si>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</si>
  <si>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</si>
  <si>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</si>
  <si>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</si>
  <si>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</si>
  <si>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</si>
  <si>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</si>
  <si>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</si>
  <si>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</si>
  <si>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</si>
  <si>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</si>
  <si>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</si>
  <si>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</si>
  <si>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</si>
  <si>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</si>
  <si>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</si>
  <si>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</si>
  <si>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</si>
  <si>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</si>
  <si>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</si>
  <si>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</si>
  <si>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</si>
  <si>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</si>
  <si>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</si>
  <si>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</si>
  <si>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</si>
  <si>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</si>
  <si>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</si>
  <si>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</si>
  <si>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</si>
  <si>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</si>
  <si>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</si>
  <si>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</si>
  <si>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</si>
  <si>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</si>
  <si>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</si>
  <si>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</si>
  <si>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</si>
  <si>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</si>
  <si>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</si>
  <si>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</si>
  <si>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</si>
  <si>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</si>
  <si>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</si>
  <si>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</si>
  <si>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</si>
  <si>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</si>
  <si>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</si>
  <si>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</si>
  <si>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</si>
  <si>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</si>
  <si>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</si>
  <si>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</si>
  <si>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</si>
  <si>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</si>
  <si>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</si>
  <si>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</si>
  <si>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</si>
  <si>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</si>
  <si>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</si>
  <si>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</si>
  <si>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</si>
  <si>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</si>
  <si>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</si>
  <si>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</si>
  <si>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</si>
  <si>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</si>
  <si>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</si>
  <si>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</si>
  <si>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</si>
  <si>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</si>
  <si>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</si>
  <si>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</si>
  <si>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</si>
  <si>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</si>
  <si>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</si>
  <si>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</si>
  <si>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</si>
  <si>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</si>
  <si>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</si>
  <si>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</si>
  <si>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</si>
  <si>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</si>
  <si>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</si>
  <si>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</si>
  <si>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</si>
  <si>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</si>
  <si>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</si>
  <si>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</si>
  <si>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</si>
  <si>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</si>
  <si>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</si>
  <si>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</si>
  <si>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</si>
  <si>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</si>
  <si>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</si>
  <si>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</si>
  <si>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</si>
  <si>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</si>
  <si>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</si>
  <si>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</si>
  <si>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</si>
  <si>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</si>
  <si>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</si>
  <si>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</si>
  <si>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</si>
  <si>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</si>
  <si>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</si>
  <si>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</si>
  <si>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</si>
  <si>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</si>
  <si>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</si>
  <si>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</si>
  <si>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</si>
  <si>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</si>
  <si>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</si>
  <si>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</si>
  <si>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</si>
  <si>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</si>
  <si>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</si>
  <si>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</si>
  <si>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</si>
  <si>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</si>
  <si>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</si>
  <si>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</si>
  <si>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</si>
  <si>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</si>
  <si>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</si>
  <si>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</si>
  <si>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</si>
  <si>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</si>
  <si>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</si>
  <si>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</si>
  <si>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</si>
  <si>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</si>
  <si>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</si>
  <si>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</si>
  <si>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</si>
  <si>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</si>
  <si>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</si>
  <si>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</si>
  <si>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</si>
  <si>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</si>
  <si>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</si>
  <si>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</si>
  <si>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</si>
  <si>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</si>
  <si>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</si>
  <si>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</si>
  <si>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</si>
  <si>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</si>
  <si>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</si>
  <si>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</si>
  <si>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</si>
  <si>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</si>
  <si>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</si>
  <si>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</si>
  <si>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</si>
  <si>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</si>
  <si>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</si>
  <si>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</si>
  <si>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</si>
  <si>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</si>
  <si>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</si>
  <si>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</si>
  <si>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</si>
  <si>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</si>
  <si>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</si>
  <si>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</si>
  <si>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</si>
  <si>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</si>
  <si>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</si>
  <si>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</si>
  <si>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</si>
  <si>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</si>
  <si>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</si>
  <si>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</si>
  <si>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</si>
  <si>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</si>
  <si>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</si>
  <si>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</si>
  <si>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</si>
  <si>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</si>
  <si>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</si>
  <si>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</si>
  <si>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</si>
  <si>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</si>
  <si>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</si>
  <si>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</si>
  <si>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</si>
  <si>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</si>
  <si>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</si>
  <si>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</si>
  <si>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</si>
  <si>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</si>
  <si>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</si>
  <si>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</si>
  <si>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</si>
  <si>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</si>
  <si>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</si>
  <si>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</si>
  <si>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</si>
  <si>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</si>
  <si>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</si>
  <si>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</si>
  <si>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</si>
  <si>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</si>
  <si>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</si>
  <si>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</si>
  <si>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</si>
  <si>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</si>
  <si>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</si>
  <si>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</si>
  <si>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</si>
  <si>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</si>
  <si>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</si>
  <si>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</si>
  <si>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</si>
  <si>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</si>
  <si>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</si>
  <si>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</si>
  <si>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</si>
  <si>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</si>
  <si>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</si>
  <si>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</si>
  <si>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</si>
  <si>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</si>
  <si>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</si>
  <si>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</si>
  <si>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</si>
  <si>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</si>
  <si>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</si>
  <si>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</si>
  <si>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</si>
  <si>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</si>
  <si>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</si>
  <si>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</si>
  <si>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</si>
  <si>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</si>
  <si>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</si>
  <si>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</si>
  <si>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</si>
  <si>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</si>
  <si>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</si>
  <si>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</si>
  <si>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</si>
  <si>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</si>
  <si>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</si>
  <si>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</si>
  <si>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</si>
  <si>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</si>
  <si>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</si>
  <si>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</si>
  <si>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</si>
  <si>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</si>
  <si>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</si>
  <si>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</si>
  <si>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</si>
  <si>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</si>
  <si>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</si>
  <si>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</si>
  <si>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</si>
  <si>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</si>
  <si>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</si>
  <si>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</si>
  <si>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</si>
  <si>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</si>
  <si>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</si>
  <si>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</si>
  <si>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</si>
  <si>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</si>
  <si>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</si>
  <si>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</si>
  <si>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</si>
  <si>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</si>
  <si>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</si>
  <si>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</si>
  <si>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</si>
  <si>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</si>
  <si>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</si>
  <si>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</si>
  <si>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</si>
  <si>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</si>
  <si>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</si>
  <si>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</si>
  <si>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</si>
  <si>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</si>
  <si>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</si>
  <si>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</si>
  <si>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</si>
  <si>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</si>
  <si>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</si>
  <si>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</si>
  <si>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</si>
  <si>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</si>
  <si>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</si>
  <si>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</si>
  <si>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</si>
  <si>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</si>
  <si>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</si>
  <si>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</si>
  <si>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</si>
  <si>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</si>
  <si>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</si>
  <si>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</si>
  <si>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</si>
  <si>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</si>
  <si>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</si>
  <si>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</si>
  <si>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</si>
  <si>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</si>
  <si>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</si>
  <si>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</si>
  <si>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</si>
  <si>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</si>
  <si>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</si>
  <si>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</si>
  <si>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</si>
  <si>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</si>
  <si>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</si>
  <si>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</si>
  <si>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</si>
  <si>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</si>
  <si>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</si>
  <si>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</si>
  <si>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</si>
  <si>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</si>
  <si>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</si>
  <si>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</si>
  <si>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</si>
  <si>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</si>
  <si>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</si>
  <si>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</si>
  <si>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</si>
  <si>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</si>
  <si>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</si>
  <si>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</si>
  <si>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</si>
  <si>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</si>
  <si>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</si>
  <si>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</si>
  <si>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</si>
  <si>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</si>
  <si>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</si>
  <si>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</si>
  <si>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</si>
  <si>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</si>
  <si>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</si>
  <si>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</si>
  <si>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</si>
  <si>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</si>
  <si>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</si>
  <si>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</si>
  <si>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</si>
  <si>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</si>
  <si>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</si>
  <si>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</si>
  <si>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</si>
  <si>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</si>
  <si>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</si>
  <si>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</si>
  <si>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</si>
  <si>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</si>
  <si>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</si>
  <si>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</si>
  <si>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</si>
  <si>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</si>
  <si>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</si>
  <si>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</si>
  <si>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</si>
  <si>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</si>
  <si>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</si>
  <si>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</si>
  <si>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</si>
  <si>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</si>
  <si>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</si>
  <si>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</si>
  <si>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</si>
  <si>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</si>
  <si>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</si>
  <si>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</si>
  <si>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</si>
  <si>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</si>
  <si>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</si>
  <si>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</si>
  <si>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</si>
  <si>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</si>
  <si>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</si>
  <si>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</si>
  <si>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</si>
  <si>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</si>
  <si>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</si>
  <si>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</si>
  <si>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</si>
  <si>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</si>
  <si>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</si>
  <si>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</si>
  <si>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</si>
  <si>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</si>
  <si>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</si>
  <si>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</si>
  <si>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</si>
  <si>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</si>
  <si>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</si>
  <si>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</si>
  <si>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</si>
  <si>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</si>
  <si>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</si>
  <si>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</si>
  <si>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</si>
  <si>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</si>
  <si>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</si>
  <si>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</si>
  <si>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</si>
  <si>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</si>
  <si>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</si>
  <si>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</si>
  <si>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</si>
  <si>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</si>
  <si>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</si>
  <si>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</si>
  <si>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</si>
  <si>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</si>
  <si>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</si>
  <si>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</si>
  <si>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</si>
  <si>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</si>
  <si>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</si>
  <si>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</si>
  <si>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</si>
  <si>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</si>
  <si>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</si>
  <si>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</si>
  <si>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</si>
  <si>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</si>
  <si>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</si>
  <si>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</si>
  <si>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</si>
  <si>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</si>
  <si>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</si>
  <si>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</si>
  <si>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</si>
  <si>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</si>
  <si>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</si>
  <si>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</si>
  <si>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</si>
  <si>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</si>
  <si>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</si>
  <si>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</si>
  <si>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</si>
  <si>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</si>
  <si>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</si>
  <si>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</si>
  <si>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</si>
  <si>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</si>
  <si>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</si>
  <si>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</si>
  <si>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</si>
  <si>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</si>
  <si>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</si>
  <si>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</si>
  <si>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</si>
  <si>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</si>
  <si>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</si>
  <si>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</si>
  <si>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</si>
  <si>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</si>
  <si>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</si>
  <si>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</si>
  <si>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</si>
  <si>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</si>
  <si>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</si>
  <si>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</si>
  <si>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</si>
  <si>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</si>
  <si>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</si>
  <si>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</si>
  <si>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</si>
  <si>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</si>
  <si>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</si>
  <si>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</si>
  <si>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</si>
  <si>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</si>
  <si>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</si>
  <si>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</si>
  <si>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</si>
  <si>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</si>
  <si>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</si>
  <si>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</si>
  <si>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</si>
  <si>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</si>
  <si>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</si>
  <si>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</si>
  <si>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</si>
  <si>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</si>
  <si>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</si>
  <si>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</si>
  <si>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</si>
  <si>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</si>
  <si>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</si>
  <si>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</si>
  <si>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</si>
  <si>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</si>
  <si>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</si>
  <si>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</si>
  <si>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</si>
  <si>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</si>
  <si>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</si>
  <si>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</si>
  <si>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</si>
  <si>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</si>
  <si>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</si>
  <si>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</si>
  <si>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</si>
  <si>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</si>
  <si>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</si>
  <si>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</si>
  <si>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</si>
  <si>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</si>
  <si>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</si>
  <si>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</si>
  <si>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</si>
  <si>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</si>
  <si>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</si>
  <si>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</si>
  <si>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</si>
  <si>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</si>
  <si>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</si>
  <si>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</si>
  <si>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</si>
  <si>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</si>
  <si>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</si>
  <si>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</si>
  <si>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</si>
  <si>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</si>
  <si>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</si>
  <si>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</si>
  <si>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</si>
  <si>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</si>
  <si>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</si>
  <si>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</si>
  <si>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</si>
  <si>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</si>
  <si>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</si>
  <si>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</si>
  <si>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</si>
  <si>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</si>
  <si>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</si>
  <si>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</si>
  <si>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</si>
  <si>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</si>
  <si>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</si>
  <si>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</si>
  <si>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</si>
  <si>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</si>
  <si>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</si>
  <si>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</si>
  <si>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</si>
  <si>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</si>
  <si>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</si>
  <si>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</si>
  <si>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</si>
  <si>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</si>
  <si>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</si>
  <si>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</si>
  <si>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</si>
  <si>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</si>
  <si>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</si>
  <si>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</si>
  <si>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</si>
  <si>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</si>
  <si>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</si>
  <si>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</si>
  <si>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</si>
  <si>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</si>
  <si>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</si>
  <si>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</si>
  <si>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</si>
  <si>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</si>
  <si>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</si>
  <si>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</si>
  <si>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</si>
  <si>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</si>
  <si>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</si>
  <si>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</si>
  <si>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</si>
  <si>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</si>
  <si>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</si>
  <si>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</si>
  <si>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</si>
  <si>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</si>
  <si>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</si>
  <si>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</si>
  <si>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</si>
  <si>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</si>
  <si>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</si>
  <si>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</si>
  <si>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</si>
  <si>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</si>
  <si>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</si>
  <si>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</si>
  <si>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</si>
  <si>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</si>
  <si>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</si>
  <si>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</si>
  <si>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</si>
  <si>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</si>
  <si>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</si>
  <si>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</si>
  <si>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</si>
  <si>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</si>
  <si>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</si>
  <si>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</si>
  <si>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</si>
  <si>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</si>
  <si>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</si>
  <si>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</si>
  <si>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</si>
  <si>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</si>
  <si>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</si>
  <si>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</si>
  <si>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</si>
  <si>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</si>
  <si>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</si>
  <si>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</si>
  <si>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</si>
  <si>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</si>
  <si>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</si>
  <si>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</si>
  <si>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</si>
  <si>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</si>
  <si>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</si>
  <si>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</si>
  <si>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</si>
  <si>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</si>
  <si>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</si>
  <si>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</si>
  <si>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</si>
  <si>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</si>
  <si>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</si>
  <si>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</si>
  <si>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</si>
  <si>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</si>
  <si>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</si>
  <si>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</si>
  <si>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</si>
  <si>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</si>
  <si>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</si>
  <si>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</si>
  <si>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</si>
  <si>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</si>
  <si>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</si>
  <si>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</si>
  <si>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</si>
  <si>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</si>
  <si>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</si>
  <si>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</si>
  <si>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</si>
  <si>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</si>
  <si>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</si>
  <si>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</si>
  <si>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</si>
  <si>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</si>
  <si>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</si>
  <si>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</si>
  <si>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</si>
  <si>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</si>
  <si>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</si>
  <si>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</si>
  <si>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</si>
  <si>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</si>
  <si>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</si>
  <si>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</si>
  <si>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</si>
  <si>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</si>
  <si>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</si>
  <si>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</si>
  <si>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</si>
  <si>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</si>
  <si>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</si>
  <si>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</si>
  <si>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</si>
  <si>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</si>
  <si>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</si>
  <si>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</si>
  <si>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</si>
  <si>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</si>
  <si>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</si>
  <si>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</si>
  <si>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</si>
  <si>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</si>
  <si>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</si>
  <si>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</si>
  <si>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</si>
  <si>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</si>
  <si>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</si>
  <si>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</si>
  <si>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</si>
  <si>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</si>
  <si>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</si>
  <si>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</si>
  <si>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</si>
  <si>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</si>
  <si>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</si>
  <si>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</si>
  <si>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</si>
  <si>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</si>
  <si>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</si>
  <si>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</si>
  <si>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</si>
  <si>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</si>
  <si>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</si>
  <si>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</si>
  <si>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</si>
  <si>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</si>
  <si>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</si>
  <si>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</si>
  <si>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</si>
  <si>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</si>
  <si>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</si>
  <si>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</si>
  <si>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</si>
  <si>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</si>
  <si>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</si>
  <si>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</si>
  <si>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</si>
  <si>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</si>
  <si>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</si>
  <si>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</si>
  <si>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</si>
  <si>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</si>
  <si>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</si>
  <si>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</si>
  <si>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</si>
  <si>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</si>
  <si>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</si>
  <si>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</si>
  <si>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</si>
  <si>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</si>
  <si>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</si>
  <si>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</si>
  <si>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</si>
  <si>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</si>
  <si>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</si>
  <si>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</si>
  <si>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</si>
  <si>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</si>
  <si>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</si>
  <si>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</si>
  <si>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</si>
  <si>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</si>
  <si>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</si>
  <si>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</si>
  <si>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</si>
  <si>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</si>
  <si>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</si>
  <si>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</si>
  <si>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</si>
  <si>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</si>
  <si>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</si>
  <si>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</si>
  <si>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</si>
  <si>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</si>
  <si>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</si>
  <si>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</si>
  <si>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</si>
  <si>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</si>
  <si>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</si>
  <si>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</si>
  <si>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</si>
  <si>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</si>
  <si>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</si>
  <si>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</si>
  <si>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</si>
  <si>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</si>
  <si>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</si>
  <si>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</si>
  <si>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</si>
  <si>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</si>
  <si>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</si>
  <si>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</si>
  <si>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</si>
  <si>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</si>
  <si>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</si>
  <si>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</si>
  <si>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</si>
  <si>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</si>
  <si>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</si>
  <si>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</si>
  <si>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</si>
  <si>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</si>
  <si>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</si>
  <si>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</si>
  <si>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</si>
  <si>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</si>
  <si>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</si>
  <si>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</si>
  <si>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</si>
  <si>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</si>
  <si>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</si>
  <si>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</si>
  <si>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</si>
  <si>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</si>
  <si>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</si>
  <si>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</si>
  <si>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</si>
  <si>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</si>
  <si>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</si>
  <si>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</si>
  <si>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</si>
  <si>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</si>
  <si>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</si>
  <si>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</si>
  <si>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</si>
  <si>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</si>
  <si>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</si>
  <si>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</si>
  <si>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</si>
  <si>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</si>
  <si>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</si>
  <si>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</si>
  <si>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</si>
  <si>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</si>
  <si>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</si>
  <si>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</si>
  <si>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</si>
  <si>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</si>
  <si>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</si>
  <si>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</si>
  <si>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</si>
  <si>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</si>
  <si>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</si>
  <si>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</si>
  <si>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</si>
  <si>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</si>
  <si>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</si>
  <si>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</si>
  <si>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</si>
  <si>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</si>
  <si>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</si>
  <si>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</si>
  <si>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</si>
  <si>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</si>
  <si>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</si>
  <si>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</si>
  <si>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</si>
  <si>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</si>
  <si>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</si>
  <si>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</si>
  <si>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</si>
  <si>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</si>
  <si>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</si>
  <si>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</si>
  <si>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</si>
  <si>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</si>
  <si>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</si>
  <si>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</si>
  <si>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</si>
  <si>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</si>
  <si>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</si>
  <si>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</si>
  <si>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</si>
  <si>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</si>
  <si>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</si>
  <si>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</si>
  <si>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</si>
  <si>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</si>
  <si>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</si>
  <si>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</si>
  <si>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</si>
  <si>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</si>
  <si>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</si>
  <si>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</si>
  <si>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</si>
  <si>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</si>
  <si>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</si>
  <si>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</si>
  <si>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</si>
  <si>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</si>
  <si>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</si>
  <si>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</si>
  <si>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</si>
  <si>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</si>
  <si>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</si>
  <si>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</si>
  <si>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</si>
  <si>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</si>
  <si>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</si>
  <si>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</si>
  <si>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</si>
  <si>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</si>
  <si>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</si>
  <si>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</si>
  <si>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</si>
  <si>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</si>
  <si>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</si>
  <si>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</si>
  <si>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</si>
  <si>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</si>
  <si>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</si>
  <si>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</si>
  <si>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</si>
  <si>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</si>
  <si>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</si>
  <si>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</si>
  <si>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</si>
  <si>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</si>
  <si>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</si>
  <si>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</si>
  <si>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</si>
  <si>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</si>
  <si>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</si>
  <si>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</si>
  <si>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</si>
  <si>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</si>
  <si>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</si>
  <si>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</si>
  <si>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</si>
  <si>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</si>
  <si>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</si>
  <si>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</si>
  <si>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</si>
  <si>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</si>
  <si>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</si>
  <si>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</si>
  <si>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</si>
  <si>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</si>
  <si>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</si>
  <si>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</si>
  <si>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</si>
  <si>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</si>
  <si>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</si>
  <si>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</si>
  <si>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</si>
  <si>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</si>
  <si>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</si>
  <si>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</si>
  <si>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</si>
  <si>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</si>
  <si>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</si>
  <si>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</si>
  <si>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</si>
  <si>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</si>
  <si>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</si>
  <si>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</si>
  <si>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</si>
  <si>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</si>
  <si>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</si>
  <si>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</si>
  <si>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</si>
  <si>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</si>
  <si>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</si>
  <si>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</si>
  <si>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</si>
  <si>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</si>
  <si>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</si>
  <si>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</si>
  <si>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</si>
  <si>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</si>
  <si>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</si>
  <si>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</si>
  <si>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</si>
  <si>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</si>
  <si>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</si>
  <si>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</si>
  <si>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</si>
  <si>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</si>
  <si>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</si>
  <si>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</si>
  <si>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</si>
  <si>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</si>
  <si>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</si>
  <si>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</si>
  <si>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</si>
  <si>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</si>
  <si>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</si>
  <si>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</si>
  <si>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</si>
  <si>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</si>
  <si>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</si>
  <si>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</si>
  <si>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</si>
  <si>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</si>
  <si>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</si>
  <si>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</si>
  <si>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</si>
  <si>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</si>
  <si>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</si>
  <si>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</si>
  <si>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</si>
  <si>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</si>
  <si>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</si>
  <si>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</si>
  <si>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</si>
  <si>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</si>
  <si>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</si>
  <si>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</si>
  <si>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</si>
  <si>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</si>
  <si>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</si>
  <si>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</si>
  <si>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</si>
  <si>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</si>
  <si>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</si>
  <si>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</si>
  <si>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</si>
  <si>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</si>
  <si>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</si>
  <si>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</si>
  <si>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</si>
  <si>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</si>
  <si>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</si>
  <si>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</si>
  <si>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</si>
  <si>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</si>
  <si>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</si>
  <si>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</si>
  <si>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</si>
  <si>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</si>
  <si>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</si>
  <si>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</si>
  <si>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</si>
  <si>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</si>
  <si>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</si>
  <si>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</si>
  <si>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</si>
  <si>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</si>
  <si>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</si>
  <si>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</si>
  <si>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</si>
  <si>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</si>
  <si>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</si>
  <si>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</si>
  <si>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</si>
  <si>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</si>
  <si>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</si>
  <si>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</si>
  <si>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</si>
  <si>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</si>
  <si>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</si>
  <si>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</si>
  <si>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</si>
  <si>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</si>
  <si>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</si>
  <si>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</si>
  <si>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</si>
  <si>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</si>
  <si>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</si>
  <si>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</si>
  <si>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</si>
  <si>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</si>
  <si>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</si>
  <si>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</si>
  <si>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</si>
  <si>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</si>
  <si>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</si>
  <si>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</si>
  <si>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</si>
  <si>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</si>
  <si>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</si>
  <si>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</si>
  <si>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</si>
  <si>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</si>
  <si>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</si>
  <si>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</si>
  <si>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</si>
  <si>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</si>
  <si>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</si>
  <si>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</si>
  <si>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</si>
  <si>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</si>
  <si>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</si>
  <si>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</si>
  <si>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</si>
  <si>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</si>
  <si>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</si>
  <si>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</si>
  <si>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</si>
  <si>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</si>
  <si>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</si>
  <si>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</si>
  <si>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</si>
  <si>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</si>
  <si>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</si>
  <si>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</si>
  <si>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</si>
  <si>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</si>
  <si>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</si>
  <si>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</si>
  <si>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</si>
  <si>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</si>
  <si>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</si>
  <si>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</si>
  <si>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</si>
  <si>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</si>
  <si>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</si>
  <si>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</si>
  <si>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</si>
  <si>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</si>
  <si>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</si>
  <si>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</si>
  <si>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</si>
  <si>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</si>
  <si>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</si>
  <si>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</si>
  <si>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</si>
  <si>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</si>
  <si>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</si>
  <si>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</si>
  <si>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</si>
  <si>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</si>
  <si>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</si>
  <si>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</si>
  <si>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</si>
  <si>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</si>
  <si>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</si>
  <si>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</si>
  <si>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</si>
  <si>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</si>
  <si>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</si>
  <si>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</si>
  <si>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</si>
  <si>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</si>
  <si>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</si>
  <si>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</si>
  <si>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</si>
  <si>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</si>
  <si>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</si>
  <si>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</si>
  <si>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</si>
  <si>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</si>
  <si>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</si>
  <si>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</si>
  <si>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</si>
  <si>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</si>
  <si>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</si>
  <si>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</si>
  <si>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</si>
  <si>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</si>
  <si>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</si>
  <si>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</si>
  <si>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</si>
  <si>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</si>
  <si>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</si>
  <si>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</si>
  <si>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</si>
  <si>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</si>
  <si>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</si>
  <si>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</si>
  <si>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</si>
  <si>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</si>
  <si>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</si>
  <si>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</si>
  <si>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</si>
  <si>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</si>
  <si>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</si>
  <si>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</si>
  <si>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</si>
  <si>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</si>
  <si>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</si>
  <si>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</si>
  <si>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</si>
  <si>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</si>
  <si>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</si>
  <si>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</si>
  <si>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</si>
  <si>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</si>
  <si>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</si>
  <si>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</si>
  <si>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</si>
  <si>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</si>
  <si>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</si>
  <si>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</si>
  <si>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</si>
  <si>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</si>
  <si>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</si>
  <si>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</si>
  <si>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</si>
  <si>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</si>
  <si>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</si>
  <si>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</si>
  <si>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</si>
  <si>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</si>
  <si>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</si>
  <si>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</si>
  <si>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</si>
  <si>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</si>
  <si>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</si>
  <si>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</si>
  <si>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</si>
  <si>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</si>
  <si>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</si>
  <si>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</si>
  <si>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</si>
  <si>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</si>
  <si>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</si>
  <si>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</si>
  <si>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</si>
  <si>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</si>
  <si>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</si>
  <si>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</si>
  <si>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</si>
  <si>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</si>
  <si>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</si>
  <si>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</si>
  <si>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</si>
  <si>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</si>
  <si>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</si>
  <si>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</si>
  <si>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</si>
  <si>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</si>
  <si>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</si>
  <si>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</si>
  <si>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</si>
  <si>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</si>
  <si>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</si>
  <si>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</si>
  <si>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</si>
  <si>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</si>
  <si>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</si>
  <si>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</si>
  <si>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</si>
  <si>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</si>
  <si>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</si>
  <si>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</si>
  <si>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</si>
  <si>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</si>
  <si>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</si>
  <si>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</si>
  <si>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</si>
  <si>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</si>
  <si>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</si>
  <si>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</si>
  <si>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</si>
  <si>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</si>
  <si>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</si>
  <si>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</si>
  <si>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</si>
  <si>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</si>
  <si>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</si>
  <si>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</si>
  <si>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</si>
  <si>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</si>
  <si>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</si>
  <si>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</si>
  <si>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</si>
  <si>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</si>
  <si>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</si>
  <si>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</si>
  <si>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</si>
  <si>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</si>
  <si>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</si>
  <si>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</si>
  <si>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</si>
  <si>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</si>
  <si>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</si>
  <si>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</si>
  <si>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</si>
  <si>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</si>
  <si>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</si>
  <si>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</si>
  <si>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</si>
  <si>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</si>
  <si>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</si>
  <si>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</si>
  <si>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</si>
  <si>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</si>
  <si>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</si>
  <si>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</si>
  <si>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</si>
  <si>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</si>
  <si>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</si>
  <si>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</si>
  <si>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</si>
  <si>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</si>
  <si>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</si>
  <si>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</si>
  <si>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</si>
  <si>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</si>
  <si>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</si>
  <si>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</si>
  <si>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</si>
  <si>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</si>
  <si>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</si>
  <si>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</si>
  <si>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</si>
  <si>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</si>
  <si>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</si>
  <si>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</si>
  <si>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</si>
  <si>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</si>
  <si>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</si>
  <si>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</si>
  <si>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</si>
  <si>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</si>
  <si>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</si>
  <si>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</si>
  <si>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</si>
  <si>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</si>
  <si>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</si>
  <si>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</si>
  <si>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</si>
  <si>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</si>
  <si>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</si>
  <si>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</si>
  <si>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</si>
  <si>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</si>
  <si>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</si>
  <si>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</si>
  <si>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</si>
  <si>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</si>
  <si>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</si>
  <si>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</si>
  <si>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</si>
  <si>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</si>
  <si>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</si>
  <si>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</si>
  <si>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</si>
  <si>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</si>
  <si>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</si>
  <si>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</si>
  <si>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</si>
  <si>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</si>
  <si>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</si>
  <si>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</si>
  <si>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</si>
  <si>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</si>
  <si>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</si>
  <si>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</si>
  <si>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</si>
  <si>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</si>
  <si>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</si>
  <si>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</si>
  <si>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</si>
  <si>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</si>
  <si>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</si>
  <si>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</si>
  <si>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</si>
  <si>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</si>
  <si>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</si>
  <si>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</si>
  <si>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</si>
  <si>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</si>
  <si>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</si>
  <si>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</si>
  <si>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</si>
  <si>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</si>
  <si>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</si>
  <si>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</si>
  <si>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</si>
  <si>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</si>
  <si>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</si>
  <si>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</si>
  <si>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</si>
  <si>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</si>
  <si>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</si>
  <si>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</si>
  <si>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</si>
  <si>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</si>
  <si>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</si>
  <si>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</si>
  <si>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</si>
  <si>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</si>
  <si>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</si>
  <si>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</si>
  <si>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</si>
  <si>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</si>
  <si>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</si>
  <si>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</si>
  <si>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</si>
  <si>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</si>
  <si>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</si>
  <si>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</si>
  <si>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</si>
  <si>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</si>
  <si>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</si>
  <si>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</si>
  <si>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</si>
  <si>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</si>
  <si>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</si>
  <si>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</si>
  <si>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</si>
  <si>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</si>
  <si>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</si>
  <si>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</si>
  <si>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</si>
  <si>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</si>
  <si>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</si>
  <si>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</si>
  <si>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</si>
  <si>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</si>
  <si>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</si>
  <si>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</si>
  <si>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</si>
  <si>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</si>
  <si>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</si>
  <si>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</si>
  <si>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</si>
  <si>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</si>
  <si>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</si>
  <si>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</si>
  <si>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</si>
  <si>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</si>
  <si>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</si>
  <si>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</si>
  <si>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</si>
  <si>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</si>
  <si>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</si>
  <si>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</si>
  <si>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</si>
  <si>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</si>
  <si>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</si>
  <si>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</si>
  <si>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</si>
  <si>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</si>
  <si>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</si>
  <si>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</si>
  <si>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</si>
  <si>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</si>
  <si>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</si>
  <si>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</si>
  <si>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</si>
  <si>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</si>
  <si>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</si>
  <si>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</si>
  <si>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</si>
  <si>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</si>
  <si>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</si>
  <si>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</si>
  <si>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</si>
  <si>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</si>
  <si>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</si>
  <si>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</si>
  <si>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</si>
  <si>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</si>
  <si>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</si>
  <si>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</si>
  <si>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</si>
  <si>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</si>
  <si>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</si>
  <si>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</si>
  <si>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</si>
  <si>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</si>
  <si>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</si>
  <si>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</si>
  <si>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</si>
  <si>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</si>
  <si>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</si>
  <si>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</si>
  <si>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</si>
  <si>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</si>
  <si>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</si>
  <si>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</si>
  <si>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</si>
  <si>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</si>
  <si>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</si>
  <si>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</si>
  <si>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</si>
  <si>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</si>
  <si>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</si>
  <si>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</si>
  <si>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</si>
  <si>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</si>
  <si>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</si>
  <si>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</si>
  <si>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</si>
  <si>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</si>
  <si>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</si>
  <si>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</si>
  <si>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</si>
  <si>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</si>
  <si>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</si>
  <si>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</si>
  <si>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</si>
  <si>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</si>
  <si>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</si>
  <si>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</si>
  <si>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</si>
  <si>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</si>
  <si>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</si>
  <si>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</si>
  <si>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</si>
  <si>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</si>
  <si>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</si>
  <si>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</si>
  <si>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</si>
  <si>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</si>
  <si>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</si>
  <si>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</si>
  <si>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</si>
  <si>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</si>
  <si>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</si>
  <si>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</si>
  <si>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</si>
  <si>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</si>
  <si>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</si>
  <si>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</si>
  <si>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</si>
  <si>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</si>
  <si>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</si>
  <si>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</si>
  <si>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</si>
  <si>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</si>
  <si>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</si>
  <si>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</si>
  <si>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</si>
  <si>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</si>
  <si>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</si>
  <si>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</si>
  <si>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</si>
  <si>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</si>
  <si>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</si>
  <si>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</si>
  <si>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</si>
  <si>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</si>
  <si>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</si>
  <si>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</si>
  <si>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</si>
  <si>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</si>
  <si>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</si>
  <si>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</si>
  <si>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</si>
  <si>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</si>
  <si>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</si>
  <si>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</si>
  <si>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</si>
  <si>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</si>
  <si>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</si>
  <si>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</si>
  <si>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</si>
  <si>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</si>
  <si>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</si>
  <si>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</si>
  <si>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</si>
  <si>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</si>
  <si>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</si>
  <si>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</si>
  <si>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</si>
  <si>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</si>
  <si>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</si>
  <si>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</si>
  <si>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</si>
  <si>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</si>
  <si>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</si>
  <si>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</si>
  <si>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</si>
  <si>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</si>
  <si>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</si>
  <si>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</si>
  <si>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</si>
  <si>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</si>
  <si>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</si>
  <si>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</si>
  <si>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</si>
  <si>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</si>
  <si>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</si>
  <si>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</si>
  <si>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</si>
  <si>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</si>
  <si>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</si>
  <si>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</si>
  <si>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</si>
  <si>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</si>
  <si>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</si>
  <si>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</si>
  <si>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</si>
  <si>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</si>
  <si>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</si>
  <si>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</si>
  <si>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</si>
  <si>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</si>
  <si>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</si>
  <si>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</si>
  <si>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</si>
  <si>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</si>
  <si>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</si>
  <si>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</si>
  <si>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</si>
  <si>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</si>
  <si>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</si>
  <si>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</si>
  <si>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</si>
  <si>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</si>
  <si>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</si>
  <si>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</si>
  <si>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</si>
  <si>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</si>
  <si>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</si>
  <si>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</si>
  <si>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</si>
  <si>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</si>
  <si>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</si>
  <si>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</si>
  <si>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</si>
  <si>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</si>
  <si>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</si>
  <si>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</si>
  <si>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</si>
  <si>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</si>
  <si>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</si>
  <si>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</si>
  <si>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</si>
  <si>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</si>
  <si>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</si>
  <si>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</si>
  <si>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</si>
  <si>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</si>
  <si>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</si>
  <si>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</si>
  <si>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</si>
  <si>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</si>
  <si>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</si>
  <si>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</si>
  <si>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</si>
  <si>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</si>
  <si>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</si>
  <si>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</si>
  <si>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</si>
  <si>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</si>
  <si>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</si>
  <si>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</si>
  <si>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</si>
  <si>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</si>
  <si>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</si>
  <si>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</si>
  <si>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</si>
  <si>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</si>
  <si>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</si>
  <si>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</si>
  <si>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</si>
  <si>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</si>
  <si>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</si>
  <si>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</si>
  <si>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</si>
  <si>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</si>
  <si>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</si>
  <si>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</si>
  <si>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</si>
  <si>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</si>
  <si>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</si>
  <si>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</si>
  <si>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</si>
  <si>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</si>
  <si>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</si>
  <si>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</si>
  <si>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</si>
  <si>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</si>
  <si>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</si>
  <si>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</si>
  <si>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</si>
  <si>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</si>
  <si>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</si>
  <si>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</si>
  <si>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</si>
  <si>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</si>
  <si>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</si>
  <si>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</si>
  <si>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</si>
  <si>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</si>
  <si>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</si>
  <si>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</si>
  <si>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</si>
  <si>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</si>
  <si>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</si>
  <si>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</si>
  <si>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</si>
  <si>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</si>
  <si>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</si>
  <si>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</si>
  <si>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</si>
  <si>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</si>
  <si>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</si>
  <si>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</si>
  <si>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</si>
  <si>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</si>
  <si>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</si>
  <si>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</si>
  <si>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</si>
  <si>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</si>
  <si>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</si>
  <si>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</si>
  <si>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</si>
  <si>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</si>
  <si>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</si>
  <si>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</si>
  <si>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</si>
  <si>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</si>
  <si>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</si>
  <si>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</si>
  <si>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</si>
  <si>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</si>
  <si>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</si>
  <si>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</si>
  <si>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</si>
  <si>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</si>
  <si>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</si>
  <si>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</si>
  <si>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</si>
  <si>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</si>
  <si>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</si>
  <si>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</si>
  <si>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</si>
  <si>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</si>
  <si>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</si>
  <si>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</si>
  <si>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</si>
  <si>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</si>
  <si>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</si>
  <si>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</si>
  <si>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</si>
  <si>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</si>
  <si>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</si>
  <si>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</si>
  <si>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</si>
  <si>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</si>
  <si>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</si>
  <si>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</si>
  <si>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</si>
  <si>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</si>
  <si>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</si>
  <si>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</si>
  <si>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</si>
  <si>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</si>
  <si>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</si>
  <si>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</si>
  <si>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</si>
  <si>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</si>
  <si>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</si>
  <si>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</si>
  <si>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</si>
  <si>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</si>
  <si>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</si>
  <si>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</si>
  <si>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</si>
  <si>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</si>
  <si>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</si>
  <si>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</si>
  <si>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</si>
  <si>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</si>
  <si>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</si>
  <si>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</si>
  <si>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</si>
  <si>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</si>
  <si>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</si>
  <si>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</si>
  <si>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</si>
  <si>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</si>
  <si>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</si>
  <si>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</si>
  <si>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</si>
  <si>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</si>
  <si>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</si>
  <si>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</si>
  <si>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</si>
  <si>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</si>
  <si>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</si>
  <si>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</si>
  <si>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</si>
  <si>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</si>
  <si>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</si>
  <si>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</si>
  <si>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</si>
  <si>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</si>
  <si>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</si>
  <si>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</si>
  <si>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</si>
  <si>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</si>
  <si>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</si>
  <si>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</si>
  <si>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</si>
  <si>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</si>
  <si>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</si>
  <si>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</si>
  <si>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</si>
  <si>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</si>
  <si>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</si>
  <si>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</si>
  <si>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</si>
  <si>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</si>
  <si>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</si>
  <si>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</si>
  <si>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</si>
  <si>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</si>
  <si>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</si>
  <si>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</si>
  <si>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</si>
  <si>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</si>
  <si>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</si>
  <si>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</si>
  <si>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</si>
  <si>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</si>
  <si>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</si>
  <si>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</si>
  <si>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</si>
  <si>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</si>
  <si>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</si>
  <si>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</si>
  <si>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</si>
  <si>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</si>
  <si>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</si>
  <si>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</si>
  <si>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</si>
  <si>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</si>
  <si>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</si>
  <si>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</si>
  <si>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</si>
  <si>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</si>
  <si>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</si>
  <si>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</si>
  <si>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</si>
  <si>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</si>
  <si>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</si>
  <si>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</si>
  <si>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</si>
  <si>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</si>
  <si>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</si>
  <si>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</si>
  <si>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</si>
  <si>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</si>
  <si>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</si>
  <si>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</si>
  <si>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</si>
  <si>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</si>
  <si>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</si>
  <si>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</si>
  <si>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</si>
  <si>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</si>
  <si>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</si>
  <si>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</si>
  <si>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</si>
  <si>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</si>
  <si>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</si>
  <si>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</si>
  <si>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</si>
  <si>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</si>
  <si>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</si>
  <si>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</si>
  <si>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</si>
  <si>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</si>
  <si>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</si>
  <si>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</si>
  <si>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</si>
  <si>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</si>
  <si>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</si>
  <si>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</si>
  <si>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</si>
  <si>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</si>
  <si>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</si>
  <si>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</si>
  <si>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</si>
  <si>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</si>
  <si>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</si>
  <si>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</si>
  <si>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</si>
  <si>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</si>
  <si>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</si>
  <si>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</si>
  <si>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</si>
  <si>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</si>
  <si>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</si>
  <si>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</si>
  <si>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</si>
  <si>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</si>
  <si>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</si>
  <si>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</si>
  <si>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</si>
  <si>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</si>
  <si>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</si>
  <si>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</si>
  <si>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</si>
  <si>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</si>
  <si>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</si>
  <si>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</si>
  <si>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</si>
  <si>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</si>
  <si>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</si>
  <si>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</si>
  <si>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</si>
  <si>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</si>
  <si>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</si>
  <si>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</si>
  <si>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</si>
  <si>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</si>
  <si>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</si>
  <si>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</si>
  <si>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</si>
  <si>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</si>
  <si>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</si>
  <si>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</si>
  <si>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</si>
  <si>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</si>
  <si>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</si>
  <si>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</si>
  <si>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</si>
  <si>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</si>
  <si>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</si>
  <si>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</si>
  <si>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</si>
  <si>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</si>
  <si>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</si>
  <si>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</si>
  <si>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</si>
  <si>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</si>
  <si>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</si>
  <si>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</si>
  <si>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</si>
  <si>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</si>
  <si>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</si>
  <si>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</si>
  <si>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</si>
  <si>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</si>
  <si>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</si>
  <si>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</si>
  <si>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</si>
  <si>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</si>
  <si>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</si>
  <si>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</si>
  <si>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</si>
  <si>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</si>
  <si>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</si>
  <si>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</si>
  <si>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</si>
  <si>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</si>
  <si>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</si>
  <si>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</si>
  <si>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</si>
  <si>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</si>
  <si>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</si>
  <si>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</si>
  <si>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</si>
  <si>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</si>
  <si>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</si>
  <si>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</si>
  <si>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</si>
  <si>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</si>
  <si>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</si>
  <si>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</si>
  <si>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</si>
  <si>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</si>
  <si>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</si>
  <si>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</si>
  <si>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</si>
  <si>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</si>
  <si>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</si>
  <si>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</si>
  <si>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</si>
  <si>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</si>
  <si>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</si>
  <si>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</si>
  <si>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</si>
  <si>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</si>
  <si>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</si>
  <si>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</si>
  <si>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</si>
  <si>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</si>
  <si>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</si>
  <si>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</si>
  <si>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</si>
  <si>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</si>
  <si>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</si>
  <si>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</si>
  <si>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</si>
  <si>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</si>
  <si>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</si>
  <si>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</si>
  <si>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</si>
  <si>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</si>
  <si>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</si>
  <si>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</si>
  <si>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</si>
  <si>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</si>
  <si>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</si>
  <si>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</si>
  <si>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</si>
  <si>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</si>
  <si>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</si>
  <si>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</si>
  <si>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</si>
  <si>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</si>
  <si>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</si>
  <si>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</si>
  <si>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</si>
  <si>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</si>
  <si>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</si>
  <si>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</si>
  <si>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</si>
  <si>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</si>
  <si>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</si>
  <si>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</si>
  <si>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</si>
  <si>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</si>
  <si>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</si>
  <si>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</si>
  <si>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</si>
  <si>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</si>
  <si>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</si>
  <si>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</si>
  <si>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</si>
  <si>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</si>
  <si>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</si>
  <si>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</si>
  <si>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</si>
  <si>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</si>
  <si>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</si>
  <si>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</si>
  <si>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</si>
  <si>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</si>
  <si>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</si>
  <si>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</si>
  <si>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</si>
  <si>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</si>
  <si>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</si>
  <si>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</si>
  <si>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</si>
  <si>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</si>
  <si>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</si>
  <si>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</si>
  <si>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</si>
  <si>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</si>
  <si>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</si>
  <si>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</si>
  <si>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</si>
  <si>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</si>
  <si>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</si>
  <si>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</si>
  <si>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</si>
  <si>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</si>
  <si>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</si>
  <si>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</si>
  <si>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</si>
  <si>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</si>
  <si>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</si>
  <si>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</si>
  <si>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</si>
  <si>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</si>
  <si>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</si>
  <si>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</si>
  <si>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</si>
  <si>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</si>
  <si>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</si>
  <si>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</si>
  <si>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</si>
  <si>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</si>
  <si>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</si>
  <si>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</si>
  <si>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</si>
  <si>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</si>
  <si>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</si>
  <si>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</si>
  <si>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</si>
  <si>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</si>
  <si>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</si>
  <si>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</si>
  <si>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</si>
  <si>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</si>
  <si>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</si>
  <si>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</si>
  <si>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</si>
  <si>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</si>
  <si>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</si>
  <si>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</si>
  <si>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</si>
  <si>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</si>
  <si>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</si>
  <si>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</si>
  <si>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</si>
  <si>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</si>
  <si>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</si>
  <si>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</si>
  <si>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</si>
  <si>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</si>
  <si>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</si>
  <si>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</si>
  <si>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</si>
  <si>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</si>
  <si>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</si>
  <si>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</si>
  <si>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</si>
  <si>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</si>
  <si>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</si>
  <si>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</si>
  <si>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</si>
  <si>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</si>
  <si>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</si>
  <si>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</si>
  <si>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</si>
  <si>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</si>
  <si>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</si>
  <si>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</si>
  <si>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</si>
  <si>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</si>
  <si>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</si>
  <si>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</si>
  <si>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</si>
  <si>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</si>
  <si>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</si>
  <si>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</si>
  <si>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</si>
  <si>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</si>
  <si>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</si>
  <si>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</si>
  <si>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</si>
  <si>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</si>
  <si>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</si>
  <si>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</si>
  <si>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</si>
  <si>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</si>
  <si>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</si>
  <si>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</si>
  <si>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</si>
  <si>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</si>
  <si>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</si>
  <si>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</si>
  <si>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</si>
  <si>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</si>
  <si>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</si>
  <si>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</si>
  <si>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</si>
  <si>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</si>
  <si>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</si>
  <si>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</si>
  <si>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</si>
  <si>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</si>
  <si>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</si>
  <si>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</si>
  <si>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</si>
  <si>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</si>
  <si>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</si>
  <si>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</si>
  <si>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</si>
  <si>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</si>
  <si>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</si>
  <si>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</si>
  <si>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</si>
  <si>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</si>
  <si>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</si>
  <si>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</si>
  <si>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</si>
  <si>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</si>
  <si>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</si>
  <si>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</si>
  <si>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</si>
  <si>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</si>
  <si>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</si>
  <si>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</si>
  <si>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</si>
  <si>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</si>
  <si>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</si>
  <si>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</si>
  <si>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</si>
  <si>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</si>
  <si>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</si>
  <si>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</si>
  <si>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</si>
  <si>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</si>
  <si>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</si>
  <si>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</si>
  <si>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</si>
  <si>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</si>
  <si>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</si>
  <si>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</si>
  <si>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</si>
  <si>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</si>
  <si>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</si>
  <si>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</si>
  <si>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</si>
  <si>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</si>
  <si>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</si>
  <si>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</si>
  <si>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</si>
  <si>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</si>
  <si>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</si>
  <si>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</si>
  <si>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</si>
  <si>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</si>
  <si>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</si>
  <si>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</si>
  <si>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</si>
  <si>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</si>
  <si>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</si>
  <si>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</si>
  <si>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</si>
  <si>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</si>
  <si>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</si>
  <si>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</si>
  <si>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</si>
  <si>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</si>
  <si>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</si>
  <si>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</si>
  <si>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</si>
  <si>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</si>
  <si>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</si>
  <si>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</si>
  <si>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</si>
  <si>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</si>
  <si>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</si>
  <si>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</si>
  <si>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</si>
  <si>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</si>
  <si>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</si>
  <si>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</si>
  <si>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</si>
  <si>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</si>
  <si>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</si>
  <si>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</si>
  <si>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</si>
  <si>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</si>
  <si>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</si>
  <si>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</si>
  <si>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</si>
  <si>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</si>
  <si>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</si>
  <si>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</si>
  <si>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</si>
  <si>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</si>
  <si>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</si>
  <si>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</si>
  <si>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</si>
  <si>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</si>
  <si>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</si>
  <si>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</si>
  <si>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</si>
  <si>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</si>
  <si>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</si>
  <si>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</si>
  <si>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</si>
  <si>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</si>
  <si>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</si>
  <si>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</si>
  <si>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</si>
  <si>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</si>
  <si>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</si>
  <si>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</si>
  <si>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</si>
  <si>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</si>
  <si>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</si>
  <si>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</si>
  <si>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</si>
  <si>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</si>
  <si>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</si>
  <si>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</si>
  <si>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</si>
  <si>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</si>
  <si>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</si>
  <si>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</si>
  <si>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</si>
  <si>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</si>
  <si>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</si>
  <si>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</si>
  <si>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</si>
  <si>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</si>
  <si>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</si>
  <si>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</si>
  <si>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</si>
  <si>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</si>
  <si>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</si>
  <si>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</si>
  <si>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</si>
  <si>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</si>
  <si>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</si>
  <si>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</si>
  <si>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</si>
  <si>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</si>
  <si>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</si>
  <si>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</si>
  <si>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</si>
  <si>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</si>
  <si>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</si>
  <si>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</si>
  <si>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</si>
  <si>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</si>
  <si>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</si>
  <si>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</si>
  <si>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</si>
  <si>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</si>
  <si>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</si>
  <si>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</si>
  <si>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</si>
  <si>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</si>
  <si>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</si>
  <si>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</si>
  <si>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</si>
  <si>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</si>
  <si>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</si>
  <si>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</si>
  <si>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</si>
  <si>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</si>
  <si>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</si>
  <si>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</si>
  <si>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</si>
  <si>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</si>
  <si>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</si>
  <si>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</si>
  <si>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</si>
  <si>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</si>
  <si>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</si>
  <si>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</si>
  <si>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</si>
  <si>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</si>
  <si>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</si>
  <si>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</si>
  <si>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</si>
  <si>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</si>
  <si>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</si>
  <si>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</si>
  <si>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</si>
  <si>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</si>
  <si>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</si>
  <si>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</si>
  <si>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</si>
  <si>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</si>
  <si>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</si>
  <si>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</si>
  <si>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</si>
  <si>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</si>
  <si>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</si>
  <si>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</si>
  <si>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</si>
  <si>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</si>
  <si>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</si>
  <si>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</si>
  <si>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</si>
  <si>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</si>
  <si>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</si>
  <si>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</si>
  <si>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</si>
  <si>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</si>
  <si>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</si>
  <si>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</si>
  <si>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</si>
  <si>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</si>
  <si>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</si>
  <si>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</si>
  <si>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</si>
  <si>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</si>
  <si>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</si>
  <si>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</si>
  <si>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</si>
  <si>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</si>
  <si>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</si>
  <si>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</si>
  <si>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</si>
  <si>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</si>
  <si>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</si>
  <si>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</si>
  <si>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</si>
  <si>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</si>
  <si>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</si>
  <si>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</si>
  <si>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</si>
  <si>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</si>
  <si>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</si>
  <si>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</si>
  <si>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</si>
  <si>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</si>
  <si>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</si>
  <si>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</si>
  <si>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</si>
  <si>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</si>
  <si>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</si>
  <si>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</si>
  <si>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</si>
  <si>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</si>
  <si>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</si>
  <si>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</si>
  <si>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</si>
  <si>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</si>
  <si>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</si>
  <si>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</si>
  <si>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</si>
  <si>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</si>
  <si>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</si>
  <si>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</si>
  <si>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</si>
  <si>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</si>
  <si>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</si>
  <si>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</si>
  <si>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</si>
  <si>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</si>
  <si>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</si>
  <si>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</si>
  <si>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</si>
  <si>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</si>
  <si>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</si>
  <si>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</si>
  <si>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</si>
  <si>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</si>
  <si>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</si>
  <si>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</si>
  <si>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</si>
  <si>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</si>
  <si>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</si>
  <si>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</si>
  <si>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</si>
  <si>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</si>
  <si>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</si>
  <si>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</si>
  <si>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</si>
  <si>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</si>
  <si>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</si>
  <si>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</si>
  <si>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</si>
  <si>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</si>
  <si>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</si>
  <si>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</si>
  <si>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</si>
  <si>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</si>
  <si>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</si>
  <si>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</si>
  <si>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</si>
  <si>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</si>
  <si>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</si>
  <si>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</si>
  <si>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</si>
  <si>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</si>
  <si>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</si>
  <si>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</si>
  <si>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</si>
  <si>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</si>
  <si>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</si>
  <si>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</si>
  <si>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</si>
  <si>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</si>
  <si>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</si>
  <si>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</si>
  <si>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</si>
  <si>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</si>
  <si>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</si>
  <si>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</si>
  <si>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</si>
  <si>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</si>
  <si>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</si>
  <si>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</si>
  <si>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</si>
  <si>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</si>
  <si>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</si>
  <si>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</si>
  <si>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</si>
  <si>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</si>
  <si>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</si>
  <si>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</si>
  <si>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</si>
  <si>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</si>
  <si>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</si>
  <si>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</si>
  <si>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</si>
  <si>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</si>
  <si>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</si>
  <si>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</si>
  <si>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</si>
  <si>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</si>
  <si>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</si>
  <si>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</si>
  <si>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</si>
  <si>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</si>
  <si>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</si>
  <si>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</si>
  <si>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</si>
  <si>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</si>
  <si>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</si>
  <si>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</si>
  <si>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</si>
  <si>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</si>
  <si>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</si>
  <si>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</si>
  <si>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</si>
  <si>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</si>
  <si>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</si>
  <si>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</si>
  <si>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</si>
  <si>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</si>
  <si>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</si>
  <si>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</si>
  <si>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</si>
  <si>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</si>
  <si>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</si>
  <si>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</si>
  <si>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</si>
  <si>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</si>
  <si>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</si>
  <si>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</si>
  <si>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</si>
  <si>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</si>
  <si>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</si>
  <si>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</si>
  <si>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</si>
  <si>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</si>
  <si>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</si>
  <si>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</si>
  <si>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</si>
  <si>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</si>
  <si>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</si>
  <si>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</si>
  <si>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</si>
  <si>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</si>
  <si>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</si>
  <si>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</si>
  <si>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</si>
  <si>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</si>
  <si>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</si>
  <si>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</si>
  <si>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</si>
  <si>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</si>
  <si>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</si>
  <si>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</si>
  <si>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</si>
  <si>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</si>
  <si>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</si>
  <si>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</si>
  <si>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</si>
  <si>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</si>
  <si>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</si>
  <si>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</si>
  <si>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</si>
  <si>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</si>
  <si>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</si>
  <si>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</si>
  <si>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</si>
  <si>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</si>
  <si>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</si>
  <si>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</si>
  <si>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</si>
  <si>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</si>
  <si>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</si>
  <si>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</si>
  <si>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</si>
  <si>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</si>
  <si>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</si>
  <si>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</si>
  <si>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</si>
  <si>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</si>
  <si>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</si>
  <si>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</si>
  <si>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</si>
  <si>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</si>
  <si>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</si>
  <si>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</si>
  <si>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</si>
  <si>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</si>
  <si>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</si>
  <si>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</si>
  <si>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</si>
  <si>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</si>
  <si>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</si>
  <si>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</si>
  <si>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</si>
  <si>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</si>
  <si>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</si>
  <si>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</si>
  <si>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</si>
  <si>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</si>
  <si>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</si>
  <si>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</si>
  <si>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</si>
  <si>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</si>
  <si>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</si>
  <si>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</si>
  <si>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</si>
  <si>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</si>
  <si>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</si>
  <si>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</si>
  <si>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</si>
  <si>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</si>
  <si>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</si>
  <si>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</si>
  <si>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</si>
  <si>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</si>
  <si>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</si>
  <si>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</si>
  <si>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</si>
  <si>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</si>
  <si>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</si>
  <si>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</si>
  <si>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</si>
  <si>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</si>
  <si>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</si>
  <si>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</si>
  <si>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</si>
  <si>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</si>
  <si>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</si>
  <si>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</si>
  <si>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</si>
  <si>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</si>
  <si>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</si>
  <si>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</si>
  <si>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</si>
  <si>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</si>
  <si>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</si>
  <si>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</si>
  <si>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</si>
  <si>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</si>
  <si>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</si>
  <si>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</si>
  <si>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</si>
  <si>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</si>
  <si>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</si>
  <si>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</si>
  <si>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</si>
  <si>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</si>
  <si>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</si>
  <si>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</si>
  <si>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</si>
  <si>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</si>
  <si>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</si>
  <si>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</si>
  <si>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</si>
  <si>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</si>
  <si>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</si>
  <si>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</si>
  <si>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</si>
  <si>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</si>
  <si>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</si>
  <si>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</si>
  <si>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</si>
  <si>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</si>
  <si>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</si>
  <si>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</si>
  <si>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</si>
  <si>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</si>
  <si>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</si>
  <si>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</si>
  <si>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</si>
  <si>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</si>
  <si>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</si>
  <si>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</si>
  <si>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</si>
  <si>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</si>
  <si>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</si>
  <si>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</si>
  <si>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</si>
  <si>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</si>
  <si>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</si>
  <si>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</si>
  <si>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</si>
  <si>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</si>
  <si>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</si>
  <si>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</si>
  <si>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</si>
  <si>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</si>
  <si>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</si>
  <si>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</si>
  <si>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</si>
  <si>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</si>
  <si>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</si>
  <si>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</si>
  <si>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</si>
  <si>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</si>
  <si>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</si>
  <si>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</si>
  <si>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</si>
  <si>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</si>
  <si>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</si>
  <si>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</si>
  <si>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</si>
  <si>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</si>
  <si>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</si>
  <si>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</si>
  <si>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</si>
  <si>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</si>
  <si>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</si>
  <si>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</si>
  <si>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</si>
  <si>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</si>
  <si>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</si>
  <si>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</si>
  <si>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</si>
  <si>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</si>
  <si>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</si>
  <si>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</si>
  <si>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</si>
  <si>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</si>
  <si>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</si>
  <si>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</si>
  <si>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</si>
  <si>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</si>
  <si>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</si>
  <si>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</si>
  <si>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</si>
  <si>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</si>
  <si>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</si>
  <si>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</si>
  <si>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</si>
  <si>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</si>
  <si>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</si>
  <si>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</si>
  <si>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</si>
  <si>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</si>
  <si>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</si>
  <si>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</si>
  <si>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</si>
  <si>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</si>
  <si>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</si>
  <si>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</si>
  <si>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</si>
  <si>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</si>
  <si>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</si>
  <si>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</si>
  <si>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</si>
  <si>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</si>
  <si>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</si>
  <si>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</si>
  <si>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</si>
  <si>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</si>
  <si>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</si>
  <si>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</si>
  <si>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</si>
  <si>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</si>
  <si>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</si>
  <si>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</si>
  <si>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</si>
  <si>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</si>
  <si>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</si>
  <si>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</si>
  <si>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</si>
  <si>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</si>
  <si>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</si>
  <si>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</si>
  <si>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</si>
  <si>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</si>
  <si>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</si>
  <si>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</si>
  <si>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</si>
  <si>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</si>
  <si>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</si>
  <si>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</si>
  <si>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</si>
  <si>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</si>
  <si>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</si>
  <si>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</si>
  <si>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</si>
  <si>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</si>
  <si>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</si>
  <si>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</si>
  <si>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</si>
  <si>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</si>
  <si>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</si>
  <si>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</si>
  <si>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</si>
  <si>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</si>
  <si>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</si>
  <si>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</si>
  <si>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</si>
  <si>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</si>
  <si>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</si>
  <si>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</si>
  <si>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</si>
  <si>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</si>
  <si>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</si>
  <si>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</si>
  <si>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</si>
  <si>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</si>
  <si>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</si>
  <si>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</si>
  <si>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</si>
  <si>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</si>
  <si>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</si>
  <si>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</si>
  <si>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</si>
  <si>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</si>
  <si>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</si>
  <si>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</si>
  <si>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</si>
  <si>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</si>
  <si>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</si>
  <si>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</si>
  <si>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</si>
  <si>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</si>
  <si>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</si>
  <si>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</si>
  <si>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</si>
  <si>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</si>
  <si>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</si>
  <si>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</si>
  <si>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</si>
  <si>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</si>
  <si>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</si>
  <si>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</si>
  <si>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</si>
  <si>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</si>
  <si>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</si>
  <si>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</si>
  <si>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</si>
  <si>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</si>
  <si>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</si>
  <si>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</si>
  <si>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</si>
  <si>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</si>
  <si>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</si>
  <si>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</si>
  <si>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</si>
  <si>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</si>
  <si>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</si>
  <si>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</si>
  <si>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</si>
  <si>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</si>
  <si>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</si>
  <si>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</si>
  <si>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</si>
  <si>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</si>
  <si>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</si>
  <si>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</si>
  <si>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</si>
  <si>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</si>
  <si>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</si>
  <si>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</si>
  <si>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</si>
  <si>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</si>
  <si>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</si>
  <si>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</si>
  <si>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</si>
  <si>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</si>
  <si>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</si>
  <si>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</si>
  <si>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</si>
  <si>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</si>
  <si>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</si>
  <si>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</si>
  <si>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</si>
  <si>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</si>
  <si>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</si>
  <si>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</si>
  <si>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</si>
  <si>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</si>
  <si>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</si>
  <si>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</si>
  <si>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</si>
  <si>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</si>
  <si>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</si>
  <si>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</si>
  <si>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</si>
  <si>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</si>
  <si>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</si>
  <si>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</si>
  <si>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</si>
  <si>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</si>
  <si>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</si>
  <si>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</si>
  <si>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</si>
  <si>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</si>
  <si>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</si>
  <si>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</si>
  <si>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</si>
  <si>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</si>
  <si>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</si>
  <si>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</si>
  <si>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</si>
  <si>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</si>
  <si>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</si>
  <si>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</si>
  <si>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</si>
  <si>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</si>
  <si>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</si>
  <si>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</si>
  <si>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</si>
  <si>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</si>
  <si>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</si>
  <si>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</si>
  <si>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</si>
  <si>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</si>
  <si>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</si>
  <si>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</si>
  <si>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</si>
  <si>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</si>
  <si>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</si>
  <si>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</si>
  <si>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</si>
  <si>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</si>
  <si>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</si>
  <si>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</si>
  <si>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</si>
  <si>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</si>
  <si>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</si>
  <si>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</si>
  <si>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</si>
  <si>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</si>
  <si>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</si>
  <si>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</si>
  <si>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</si>
  <si>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</si>
  <si>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</si>
  <si>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</si>
  <si>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</si>
  <si>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</si>
  <si>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</si>
  <si>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</si>
  <si>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</si>
  <si>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</si>
  <si>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</si>
  <si>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</si>
  <si>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</si>
  <si>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</si>
  <si>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</si>
  <si>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</si>
  <si>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</si>
  <si>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</si>
  <si>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</si>
  <si>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</si>
  <si>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</si>
  <si>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</si>
  <si>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</si>
  <si>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</si>
  <si>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</si>
  <si>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</si>
  <si>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</si>
  <si>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</si>
  <si>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</si>
  <si>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</si>
  <si>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</si>
  <si>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</si>
  <si>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</si>
  <si>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</si>
  <si>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</si>
  <si>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</si>
  <si>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</si>
  <si>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</si>
  <si>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</si>
  <si>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</si>
  <si>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</si>
  <si>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</si>
  <si>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</si>
  <si>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</si>
  <si>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</si>
  <si>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</si>
  <si>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</si>
  <si>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</si>
  <si>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</si>
  <si>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</si>
  <si>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</si>
  <si>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</si>
  <si>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</si>
  <si>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</si>
  <si>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</si>
  <si>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</si>
  <si>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</si>
  <si>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</si>
  <si>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</si>
  <si>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</si>
  <si>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</si>
  <si>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</si>
  <si>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</si>
  <si>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</si>
  <si>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</si>
  <si>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</si>
  <si>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</si>
  <si>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</si>
  <si>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</si>
  <si>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</si>
  <si>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</si>
  <si>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</si>
  <si>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</si>
  <si>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</si>
  <si>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</si>
  <si>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</si>
  <si>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</si>
  <si>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</si>
  <si>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</si>
  <si>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</si>
  <si>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</si>
  <si>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</si>
  <si>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</si>
  <si>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</si>
  <si>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</si>
  <si>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</si>
  <si>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</si>
  <si>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</si>
  <si>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</si>
  <si>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</si>
  <si>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</si>
  <si>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</si>
  <si>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</si>
  <si>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</si>
  <si>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</si>
  <si>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</si>
  <si>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</si>
  <si>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</si>
  <si>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</si>
  <si>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</si>
  <si>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</si>
  <si>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</si>
  <si>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</si>
  <si>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</si>
  <si>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</si>
  <si>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</si>
  <si>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</si>
  <si>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</si>
  <si>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</si>
  <si>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</si>
  <si>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</si>
  <si>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</si>
  <si>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</si>
  <si>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</si>
  <si>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</si>
  <si>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</si>
  <si>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</si>
  <si>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</si>
  <si>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</si>
  <si>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</si>
  <si>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</si>
  <si>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</si>
  <si>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</si>
  <si>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</si>
  <si>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</si>
  <si>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</si>
  <si>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</si>
  <si>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</si>
  <si>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</si>
  <si>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</si>
  <si>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</si>
  <si>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</si>
  <si>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</si>
  <si>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</si>
  <si>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</si>
  <si>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</si>
  <si>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</si>
  <si>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</si>
  <si>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</si>
  <si>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</si>
  <si>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</si>
  <si>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</si>
  <si>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</si>
  <si>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</si>
  <si>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</si>
  <si>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</si>
  <si>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</si>
  <si>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</si>
  <si>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</si>
  <si>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</si>
  <si>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</si>
  <si>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</si>
  <si>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</si>
  <si>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</si>
  <si>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</si>
  <si>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</si>
  <si>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</si>
  <si>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</si>
  <si>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</si>
  <si>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</si>
  <si>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</si>
  <si>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</si>
  <si>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</si>
  <si>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</si>
  <si>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</si>
  <si>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</si>
  <si>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</si>
  <si>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</si>
  <si>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</si>
  <si>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</si>
  <si>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</si>
  <si>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</si>
  <si>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</si>
  <si>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</si>
  <si>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</si>
  <si>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</si>
  <si>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</si>
  <si>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</si>
  <si>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</si>
  <si>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</si>
  <si>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</si>
  <si>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</si>
  <si>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</si>
  <si>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</si>
  <si>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</si>
  <si>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</si>
  <si>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</si>
  <si>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</si>
  <si>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</si>
  <si>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</si>
  <si>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</si>
  <si>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</si>
  <si>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</si>
  <si>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</si>
  <si>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</si>
  <si>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</si>
  <si>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</si>
  <si>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</si>
  <si>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</si>
  <si>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</si>
  <si>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</si>
  <si>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</si>
  <si>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</si>
  <si>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</si>
  <si>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</si>
  <si>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</si>
  <si>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</si>
  <si>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</si>
  <si>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</si>
  <si>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</si>
  <si>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</si>
  <si>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</si>
  <si>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</si>
  <si>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</si>
  <si>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</si>
  <si>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</si>
  <si>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</si>
  <si>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</si>
  <si>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</si>
  <si>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</si>
  <si>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</si>
  <si>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</si>
  <si>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</si>
  <si>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</si>
  <si>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</si>
  <si>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</si>
  <si>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</si>
  <si>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</si>
  <si>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</si>
  <si>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</si>
  <si>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</si>
  <si>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</si>
  <si>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</si>
  <si>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</si>
  <si>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</si>
  <si>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</si>
  <si>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</si>
  <si>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</si>
  <si>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</si>
  <si>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</si>
  <si>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</si>
  <si>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</si>
  <si>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</si>
  <si>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</si>
  <si>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</si>
  <si>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</si>
  <si>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</si>
  <si>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</si>
  <si>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</si>
  <si>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</si>
  <si>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</si>
  <si>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</si>
  <si>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</si>
  <si>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</si>
  <si>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</si>
  <si>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</si>
  <si>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</si>
  <si>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</si>
  <si>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</si>
  <si>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</si>
  <si>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</si>
  <si>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</si>
  <si>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</si>
  <si>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</si>
  <si>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</si>
  <si>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</si>
  <si>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</si>
  <si>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</si>
  <si>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</si>
  <si>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</si>
  <si>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</si>
  <si>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</si>
  <si>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</si>
  <si>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</si>
  <si>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</si>
  <si>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</si>
  <si>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</si>
  <si>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</si>
  <si>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</si>
  <si>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</si>
  <si>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</si>
  <si>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</si>
  <si>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</si>
  <si>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</si>
  <si>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</si>
  <si>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</si>
  <si>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</si>
  <si>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</si>
  <si>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</si>
  <si>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</si>
  <si>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</si>
  <si>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</si>
  <si>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</si>
  <si>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</si>
  <si>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</si>
  <si>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</si>
  <si>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</si>
  <si>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</si>
  <si>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</si>
  <si>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</si>
  <si>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</si>
  <si>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</si>
  <si>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</si>
  <si>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</si>
  <si>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</si>
  <si>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</si>
  <si>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</si>
  <si>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</si>
  <si>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</si>
  <si>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</si>
  <si>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</si>
  <si>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</si>
  <si>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</si>
  <si>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</si>
  <si>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</si>
  <si>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</si>
  <si>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</si>
  <si>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</si>
  <si>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</si>
  <si>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</si>
  <si>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</si>
  <si>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</si>
  <si>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</si>
  <si>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</si>
  <si>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</si>
  <si>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</si>
  <si>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</si>
  <si>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</si>
  <si>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</si>
  <si>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</si>
  <si>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</si>
  <si>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</si>
  <si>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</si>
  <si>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</si>
  <si>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</si>
  <si>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</si>
  <si>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</si>
  <si>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</si>
  <si>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</si>
  <si>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</si>
  <si>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</si>
  <si>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</si>
  <si>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</si>
  <si>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</si>
  <si>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</si>
  <si>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</si>
  <si>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</si>
  <si>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</si>
  <si>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</si>
  <si>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</si>
  <si>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</si>
  <si>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</si>
  <si>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</si>
  <si>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</si>
  <si>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</si>
  <si>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</si>
  <si>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</si>
  <si>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</si>
  <si>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</si>
  <si>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</si>
  <si>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</si>
  <si>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</si>
  <si>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</si>
  <si>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</si>
  <si>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</si>
  <si>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</si>
  <si>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</si>
  <si>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</si>
  <si>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</si>
  <si>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</si>
  <si>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</si>
  <si>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</si>
  <si>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</si>
  <si>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</si>
  <si>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</si>
  <si>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</si>
  <si>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</si>
  <si>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</si>
  <si>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</si>
  <si>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</si>
  <si>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</si>
  <si>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</si>
  <si>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</si>
  <si>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</si>
  <si>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</si>
  <si>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</si>
  <si>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</si>
  <si>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</si>
  <si>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</si>
  <si>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</si>
  <si>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</si>
  <si>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</si>
  <si>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</si>
  <si>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</si>
  <si>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</si>
  <si>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</si>
  <si>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</si>
  <si>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</si>
  <si>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</si>
  <si>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</si>
  <si>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</si>
  <si>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</si>
  <si>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</si>
  <si>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</si>
  <si>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</si>
  <si>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</si>
  <si>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</si>
  <si>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</si>
  <si>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</si>
  <si>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</si>
  <si>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</si>
  <si>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</si>
  <si>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</si>
  <si>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</si>
  <si>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</si>
  <si>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</si>
  <si>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</si>
  <si>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</si>
  <si>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</si>
  <si>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</si>
  <si>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</si>
  <si>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</si>
  <si>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</si>
  <si>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</si>
  <si>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</si>
  <si>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</si>
  <si>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</si>
  <si>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</si>
  <si>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</si>
  <si>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</si>
  <si>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</si>
  <si>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</si>
  <si>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</si>
  <si>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</si>
  <si>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</si>
  <si>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</si>
  <si>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</si>
  <si>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</si>
  <si>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</si>
  <si>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</si>
  <si>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</si>
  <si>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</si>
  <si>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</si>
  <si>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</si>
  <si>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</si>
  <si>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</si>
  <si>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</si>
  <si>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</si>
  <si>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</si>
  <si>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</si>
  <si>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</si>
  <si>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</si>
  <si>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</si>
  <si>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</si>
  <si>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</si>
  <si>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</si>
  <si>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</si>
  <si>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</si>
  <si>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</si>
  <si>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</si>
  <si>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</si>
  <si>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</si>
  <si>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</si>
  <si>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</si>
  <si>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</si>
  <si>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</si>
  <si>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</si>
  <si>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</si>
  <si>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</si>
  <si>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</si>
  <si>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</si>
  <si>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</si>
  <si>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</si>
  <si>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</si>
  <si>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</si>
  <si>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</si>
  <si>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</si>
  <si>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</si>
  <si>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</si>
  <si>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</si>
  <si>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</si>
  <si>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</si>
  <si>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</si>
  <si>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</si>
  <si>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</si>
  <si>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</si>
  <si>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</si>
  <si>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</si>
  <si>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</si>
  <si>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</si>
  <si>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</si>
  <si>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</si>
  <si>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</si>
  <si>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</si>
  <si>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</si>
  <si>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</si>
  <si>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</si>
  <si>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</si>
  <si>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</si>
  <si>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</si>
  <si>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</si>
  <si>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</si>
  <si>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</si>
  <si>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</si>
  <si>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</si>
  <si>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</si>
  <si>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</si>
  <si>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</si>
  <si>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</si>
  <si>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</si>
  <si>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</si>
  <si>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</si>
  <si>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</si>
  <si>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</si>
  <si>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</si>
  <si>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</si>
  <si>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</si>
  <si>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</si>
  <si>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</si>
  <si>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</si>
  <si>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</si>
  <si>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</si>
  <si>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</si>
  <si>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</si>
  <si>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</si>
  <si>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</si>
  <si>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</si>
  <si>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</si>
  <si>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</si>
  <si>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</si>
  <si>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</si>
  <si>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</si>
  <si>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</si>
  <si>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</si>
  <si>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</si>
  <si>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</si>
  <si>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</si>
  <si>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</si>
  <si>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</si>
  <si>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</si>
  <si>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</si>
  <si>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</si>
  <si>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</si>
  <si>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</si>
  <si>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</si>
  <si>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</si>
  <si>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</si>
  <si>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</si>
  <si>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</si>
  <si>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</si>
  <si>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</si>
  <si>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</si>
  <si>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</si>
  <si>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</si>
  <si>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</si>
  <si>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</si>
  <si>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</si>
  <si>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</si>
  <si>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</si>
  <si>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</si>
  <si>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</si>
  <si>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</si>
  <si>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</si>
  <si>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</si>
  <si>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</si>
  <si>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</si>
  <si>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</si>
  <si>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</si>
  <si>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</si>
  <si>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</si>
  <si>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</si>
  <si>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</si>
  <si>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</si>
  <si>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</si>
  <si>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</si>
  <si>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</si>
  <si>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</si>
  <si>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</si>
  <si>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</si>
  <si>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</si>
  <si>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</si>
  <si>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</si>
  <si>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</si>
  <si>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</si>
  <si>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</si>
  <si>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</si>
  <si>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</si>
  <si>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</si>
  <si>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</si>
  <si>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</si>
  <si>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</si>
  <si>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</si>
  <si>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</si>
  <si>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</si>
  <si>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</si>
  <si>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</si>
  <si>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</si>
  <si>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</si>
  <si>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</si>
  <si>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</si>
  <si>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</si>
  <si>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</si>
  <si>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</si>
  <si>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</si>
  <si>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</si>
  <si>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</si>
  <si>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</si>
  <si>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</si>
  <si>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</si>
  <si>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</si>
  <si>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</si>
  <si>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</si>
  <si>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</si>
  <si>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</si>
  <si>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</si>
  <si>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</si>
  <si>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</si>
  <si>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</si>
  <si>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</si>
  <si>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</si>
  <si>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</si>
  <si>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</si>
  <si>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</si>
  <si>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</si>
  <si>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</si>
  <si>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</si>
  <si>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</si>
  <si>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</si>
  <si>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</si>
  <si>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</si>
  <si>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</si>
  <si>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</si>
  <si>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</si>
  <si>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</si>
  <si>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</si>
  <si>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</si>
  <si>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</si>
  <si>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</si>
  <si>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</si>
  <si>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</si>
  <si>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</si>
  <si>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</si>
  <si>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</si>
  <si>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</si>
  <si>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</si>
  <si>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</si>
  <si>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</si>
  <si>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</si>
  <si>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</si>
  <si>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</si>
  <si>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</si>
  <si>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</si>
  <si>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</si>
  <si>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</si>
  <si>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</si>
  <si>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</si>
  <si>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</si>
  <si>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</si>
  <si>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</si>
  <si>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</si>
  <si>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</si>
  <si>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</si>
  <si>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</si>
  <si>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</si>
  <si>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</si>
  <si>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</si>
  <si>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</si>
  <si>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</si>
  <si>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</si>
  <si>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</si>
  <si>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</si>
  <si>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</si>
  <si>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</si>
  <si>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</si>
  <si>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</si>
  <si>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</si>
  <si>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</si>
  <si>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</si>
  <si>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</si>
  <si>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</si>
  <si>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</si>
  <si>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</si>
  <si>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</si>
  <si>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</si>
  <si>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</si>
  <si>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</si>
  <si>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</si>
  <si>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</si>
  <si>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</si>
  <si>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</si>
  <si>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</si>
  <si>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</si>
  <si>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</si>
  <si>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</si>
  <si>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</si>
  <si>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</si>
  <si>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</si>
  <si>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</si>
  <si>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</si>
  <si>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</si>
  <si>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</si>
  <si>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</si>
  <si>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</si>
  <si>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</si>
  <si>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</si>
  <si>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</si>
  <si>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</si>
  <si>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</si>
  <si>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</si>
  <si>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</si>
  <si>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</si>
  <si>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</si>
  <si>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</si>
  <si>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</si>
  <si>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</si>
  <si>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</si>
  <si>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</si>
  <si>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</si>
  <si>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</si>
  <si>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</si>
  <si>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</si>
  <si>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</si>
  <si>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</si>
  <si>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</si>
  <si>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</si>
  <si>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</si>
  <si>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</si>
  <si>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</si>
  <si>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</si>
  <si>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</si>
  <si>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</si>
  <si>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</si>
  <si>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</si>
  <si>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</si>
  <si>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</si>
  <si>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</si>
  <si>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</si>
  <si>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</si>
  <si>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</si>
  <si>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</si>
  <si>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</si>
  <si>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</si>
  <si>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</si>
  <si>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</si>
  <si>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</si>
  <si>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</si>
  <si>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</si>
  <si>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</si>
  <si>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</si>
  <si>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</si>
  <si>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</si>
  <si>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</si>
  <si>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</si>
  <si>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</si>
  <si>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</si>
  <si>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</si>
  <si>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</si>
  <si>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</si>
  <si>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</si>
  <si>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</si>
  <si>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</si>
  <si>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</si>
  <si>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</si>
  <si>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</si>
  <si>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</si>
  <si>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</si>
  <si>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</si>
  <si>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</si>
  <si>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</si>
  <si>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</si>
  <si>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</si>
  <si>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</si>
  <si>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</si>
  <si>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</si>
  <si>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</si>
  <si>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</si>
  <si>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</si>
  <si>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</si>
  <si>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</si>
  <si>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</si>
  <si>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</si>
  <si>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</si>
  <si>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</si>
  <si>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</si>
  <si>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</si>
  <si>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</si>
  <si>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</si>
  <si>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</si>
  <si>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</si>
  <si>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</si>
  <si>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</si>
  <si>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</si>
  <si>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</si>
  <si>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</si>
  <si>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</si>
  <si>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</si>
  <si>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</si>
  <si>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</si>
  <si>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</si>
  <si>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</si>
  <si>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</si>
  <si>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</si>
  <si>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</si>
  <si>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</si>
  <si>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</si>
  <si>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</si>
  <si>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</si>
  <si>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</si>
  <si>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</si>
  <si>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</si>
  <si>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</si>
  <si>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</si>
  <si>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</si>
  <si>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</si>
  <si>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</si>
  <si>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</si>
  <si>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</si>
  <si>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</si>
  <si>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</si>
  <si>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</si>
  <si>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</si>
  <si>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</si>
  <si>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</si>
  <si>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</si>
  <si>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</si>
  <si>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</si>
  <si>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</si>
  <si>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</si>
  <si>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</si>
  <si>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</si>
  <si>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</si>
  <si>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</si>
  <si>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</si>
  <si>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</si>
  <si>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</si>
  <si>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</si>
  <si>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</si>
  <si>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</si>
  <si>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</si>
  <si>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</si>
  <si>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</si>
  <si>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</si>
  <si>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</si>
  <si>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</si>
  <si>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</si>
  <si>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</si>
  <si>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</si>
  <si>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</si>
  <si>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</si>
  <si>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</si>
  <si>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</si>
  <si>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</si>
  <si>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</si>
  <si>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</si>
  <si>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</si>
  <si>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</si>
  <si>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</si>
  <si>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</si>
  <si>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</si>
  <si>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</si>
  <si>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</si>
  <si>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</si>
  <si>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</si>
  <si>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</si>
  <si>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</si>
  <si>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</si>
  <si>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</si>
  <si>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</si>
  <si>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</si>
  <si>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</si>
  <si>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</si>
  <si>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</si>
  <si>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</si>
  <si>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</si>
  <si>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</si>
  <si>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</si>
  <si>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</si>
  <si>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</si>
  <si>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</si>
  <si>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</si>
  <si>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</si>
  <si>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</si>
  <si>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</si>
  <si>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</si>
  <si>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</si>
  <si>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</si>
  <si>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</si>
  <si>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</si>
  <si>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</si>
  <si>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</si>
  <si>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</si>
  <si>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</si>
  <si>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</si>
  <si>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</si>
  <si>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</si>
  <si>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</si>
  <si>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</si>
  <si>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</si>
  <si>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</si>
  <si>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</si>
  <si>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</si>
  <si>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</si>
  <si>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</si>
  <si>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</si>
  <si>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</si>
  <si>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</si>
  <si>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</si>
  <si>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</si>
  <si>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</si>
  <si>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</si>
  <si>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</si>
  <si>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</si>
  <si>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</si>
  <si>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</si>
  <si>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</si>
  <si>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</si>
  <si>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</si>
  <si>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</si>
  <si>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</si>
  <si>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</si>
  <si>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</si>
  <si>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</si>
  <si>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</si>
  <si>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</si>
  <si>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</si>
  <si>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</si>
  <si>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</si>
  <si>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</si>
  <si>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</si>
  <si>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</si>
  <si>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</si>
  <si>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</si>
  <si>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</si>
  <si>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</si>
  <si>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</si>
  <si>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</si>
  <si>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</si>
  <si>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</si>
  <si>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</si>
  <si>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</si>
  <si>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</si>
  <si>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</si>
  <si>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</si>
  <si>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</si>
  <si>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</si>
  <si>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</si>
  <si>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</si>
  <si>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</si>
  <si>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</si>
  <si>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</si>
  <si>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</si>
  <si>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</si>
  <si>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</si>
  <si>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</si>
  <si>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</si>
  <si>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</si>
  <si>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</si>
  <si>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</si>
  <si>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</si>
  <si>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</si>
  <si>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</si>
  <si>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</si>
  <si>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</si>
  <si>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</si>
  <si>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</si>
  <si>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</si>
  <si>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</si>
  <si>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</si>
  <si>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</si>
  <si>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</si>
  <si>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</si>
  <si>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</si>
  <si>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</si>
  <si>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</si>
  <si>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</si>
  <si>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</si>
  <si>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</si>
  <si>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</si>
  <si>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</si>
  <si>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</si>
  <si>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</si>
  <si>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</si>
  <si>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</si>
  <si>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</si>
  <si>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</si>
  <si>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</si>
  <si>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</si>
  <si>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</si>
  <si>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</si>
  <si>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</si>
  <si>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</si>
  <si>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</si>
  <si>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</si>
  <si>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</si>
  <si>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</si>
  <si>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</si>
  <si>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</si>
  <si>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</si>
  <si>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</si>
  <si>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</si>
  <si>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</si>
  <si>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</si>
  <si>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</si>
  <si>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</si>
  <si>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</si>
  <si>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</si>
  <si>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</si>
  <si>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</si>
  <si>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</si>
  <si>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</si>
  <si>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</si>
  <si>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</si>
  <si>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</si>
  <si>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</si>
  <si>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</si>
  <si>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</si>
  <si>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</si>
  <si>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</si>
  <si>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</si>
  <si>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</si>
  <si>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</si>
  <si>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</si>
  <si>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</si>
  <si>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</si>
  <si>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</si>
  <si>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</si>
  <si>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</si>
  <si>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</si>
  <si>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</si>
  <si>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</si>
  <si>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</si>
  <si>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</si>
  <si>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</si>
  <si>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</si>
  <si>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</si>
  <si>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</si>
  <si>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</si>
  <si>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</si>
  <si>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</si>
  <si>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</si>
  <si>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</si>
  <si>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</si>
  <si>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</si>
  <si>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</si>
  <si>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</si>
  <si>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</si>
  <si>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</si>
  <si>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</si>
  <si>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</si>
  <si>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</si>
  <si>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</si>
  <si>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</si>
  <si>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</si>
  <si>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</si>
  <si>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</si>
  <si>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</si>
  <si>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</si>
  <si>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</si>
  <si>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</si>
  <si>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</si>
  <si>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</si>
  <si>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</si>
  <si>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</si>
  <si>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</si>
  <si>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</si>
  <si>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</si>
  <si>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</si>
  <si>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</si>
  <si>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</si>
  <si>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</si>
  <si>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</si>
  <si>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</si>
  <si>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</si>
  <si>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</si>
  <si>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</si>
  <si>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</si>
  <si>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</si>
  <si>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</si>
  <si>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</si>
  <si>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</si>
  <si>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</si>
  <si>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</si>
  <si>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</si>
  <si>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</si>
  <si>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</si>
  <si>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</si>
  <si>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</si>
  <si>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</si>
  <si>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</si>
  <si>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</si>
  <si>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</si>
  <si>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</si>
  <si>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</si>
  <si>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</si>
  <si>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</si>
  <si>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</si>
  <si>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</si>
  <si>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</si>
  <si>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</si>
  <si>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</si>
  <si>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</si>
  <si>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</si>
  <si>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</si>
  <si>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</si>
  <si>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</si>
  <si>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</si>
  <si>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</si>
  <si>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</si>
  <si>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</si>
  <si>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</si>
  <si>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</si>
  <si>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</si>
  <si>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</si>
  <si>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</si>
  <si>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</si>
  <si>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</si>
  <si>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</si>
  <si>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</si>
  <si>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</si>
  <si>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</si>
  <si>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</si>
  <si>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</si>
  <si>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</si>
  <si>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</si>
  <si>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</si>
  <si>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</si>
  <si>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</si>
  <si>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</si>
  <si>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</si>
  <si>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</si>
  <si>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</si>
  <si>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</si>
  <si>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</si>
  <si>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</si>
  <si>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</si>
  <si>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</si>
  <si>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</si>
  <si>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</si>
  <si>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</si>
  <si>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</si>
  <si>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</si>
  <si>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</si>
  <si>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</si>
  <si>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</si>
  <si>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</si>
  <si>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</si>
  <si>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</si>
  <si>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</si>
  <si>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</si>
  <si>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</si>
  <si>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</si>
  <si>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</si>
  <si>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</si>
  <si>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</si>
  <si>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</si>
  <si>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</si>
  <si>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</si>
  <si>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</si>
  <si>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</si>
  <si>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</si>
  <si>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</si>
  <si>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</si>
  <si>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</si>
  <si>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</si>
  <si>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</si>
  <si>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</si>
  <si>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</si>
  <si>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</si>
  <si>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</si>
  <si>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</si>
  <si>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</si>
  <si>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</si>
  <si>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</si>
  <si>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</si>
  <si>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</si>
  <si>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</si>
  <si>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</si>
  <si>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</si>
  <si>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</si>
  <si>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</si>
  <si>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</si>
  <si>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</si>
  <si>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</si>
  <si>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</si>
  <si>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</si>
  <si>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</si>
  <si>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</si>
  <si>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</si>
  <si>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</si>
  <si>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</si>
  <si>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</si>
  <si>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</si>
  <si>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</si>
  <si>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</si>
  <si>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</si>
  <si>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</si>
  <si>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</si>
  <si>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</si>
  <si>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</si>
  <si>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</si>
  <si>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</si>
  <si>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</si>
  <si>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</si>
  <si>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</si>
  <si>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</si>
  <si>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</si>
  <si>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</si>
  <si>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</si>
  <si>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</si>
  <si>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</si>
  <si>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</si>
  <si>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</si>
  <si>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</si>
  <si>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</si>
  <si>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</si>
  <si>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</si>
  <si>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</si>
  <si>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</si>
  <si>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</si>
  <si>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</si>
  <si>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</si>
  <si>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</si>
  <si>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</si>
  <si>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</si>
  <si>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</si>
  <si>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</si>
  <si>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</si>
  <si>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</si>
  <si>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</si>
  <si>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</si>
  <si>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</si>
  <si>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</si>
  <si>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</si>
  <si>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</si>
  <si>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</si>
  <si>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</si>
  <si>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</si>
  <si>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</si>
  <si>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</si>
  <si>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</si>
  <si>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</si>
  <si>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</si>
  <si>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</si>
  <si>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</si>
  <si>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</si>
  <si>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</si>
  <si>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</si>
  <si>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</si>
  <si>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</si>
  <si>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</si>
  <si>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</si>
  <si>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</si>
  <si>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</si>
  <si>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</si>
  <si>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</si>
  <si>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</si>
  <si>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</si>
  <si>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</si>
  <si>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</si>
  <si>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</si>
  <si>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</si>
  <si>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</si>
  <si>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</si>
  <si>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</si>
  <si>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</si>
  <si>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</si>
  <si>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</si>
  <si>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</si>
  <si>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</si>
  <si>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</si>
  <si>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</si>
  <si>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</si>
  <si>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</si>
  <si>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</si>
  <si>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</si>
  <si>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</si>
  <si>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</si>
  <si>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</si>
  <si>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</si>
  <si>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</si>
  <si>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</si>
  <si>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</si>
  <si>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</si>
  <si>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</si>
  <si>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</si>
  <si>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</si>
  <si>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</si>
  <si>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</si>
  <si>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</si>
  <si>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</si>
  <si>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</si>
  <si>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</si>
  <si>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</si>
  <si>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</si>
  <si>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</si>
  <si>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</si>
  <si>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</si>
  <si>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</si>
  <si>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</si>
  <si>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</si>
  <si>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</si>
  <si>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</si>
  <si>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</si>
  <si>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</si>
  <si>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</si>
  <si>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</si>
  <si>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</si>
  <si>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</si>
  <si>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</si>
  <si>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</si>
  <si>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</si>
  <si>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</si>
  <si>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</si>
  <si>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</si>
  <si>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</si>
  <si>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</si>
  <si>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</si>
  <si>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</si>
  <si>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</si>
  <si>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</si>
  <si>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</si>
  <si>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</si>
  <si>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</si>
  <si>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</si>
  <si>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</si>
  <si>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</si>
  <si>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</si>
  <si>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</si>
  <si>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</si>
  <si>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</si>
  <si>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</si>
  <si>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</si>
  <si>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</si>
  <si>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</si>
  <si>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</si>
  <si>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</si>
  <si>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</si>
  <si>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</si>
  <si>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</si>
  <si>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</si>
  <si>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</si>
  <si>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</si>
  <si>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</si>
  <si>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</si>
  <si>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</si>
  <si>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</si>
  <si>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</si>
  <si>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</si>
  <si>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</si>
  <si>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</si>
  <si>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</si>
  <si>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</si>
  <si>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</si>
  <si>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</si>
  <si>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</si>
  <si>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</si>
  <si>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</si>
  <si>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</si>
  <si>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</si>
  <si>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</si>
  <si>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</si>
  <si>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</si>
  <si>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</si>
  <si>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</si>
  <si>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</si>
  <si>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</si>
  <si>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</si>
  <si>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</si>
  <si>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</si>
  <si>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</si>
  <si>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</si>
  <si>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</si>
  <si>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</si>
  <si>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</si>
  <si>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</si>
  <si>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</si>
  <si>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</si>
  <si>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</si>
  <si>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</si>
  <si>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</si>
  <si>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</si>
  <si>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</si>
  <si>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</si>
  <si>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</si>
  <si>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</si>
  <si>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</si>
  <si>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</si>
  <si>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</si>
  <si>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</si>
  <si>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</si>
  <si>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</si>
  <si>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</si>
  <si>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</si>
  <si>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</si>
  <si>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</si>
  <si>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</si>
  <si>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</si>
  <si>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</si>
  <si>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</si>
  <si>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</si>
  <si>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</si>
  <si>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</si>
  <si>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</si>
  <si>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</si>
  <si>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</si>
  <si>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</si>
  <si>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</si>
  <si>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</si>
  <si>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</si>
  <si>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</si>
  <si>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</si>
  <si>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</si>
  <si>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</si>
  <si>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</si>
  <si>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</si>
  <si>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</si>
  <si>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</si>
  <si>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</si>
  <si>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</si>
  <si>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</si>
  <si>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</si>
  <si>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</si>
  <si>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</si>
  <si>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</si>
  <si>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</si>
  <si>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</si>
  <si>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</si>
  <si>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</si>
  <si>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</si>
  <si>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</si>
  <si>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</si>
  <si>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</si>
  <si>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</si>
  <si>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</si>
  <si>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</si>
  <si>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</si>
  <si>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</si>
  <si>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</si>
  <si>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</si>
  <si>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</si>
  <si>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</si>
  <si>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</si>
  <si>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</si>
  <si>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</si>
  <si>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</si>
  <si>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</si>
  <si>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</si>
  <si>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</si>
  <si>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</si>
  <si>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</si>
  <si>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</si>
  <si>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</si>
  <si>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</si>
  <si>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</si>
  <si>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</si>
  <si>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</si>
  <si>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</si>
  <si>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</si>
  <si>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</si>
  <si>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</si>
  <si>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</si>
  <si>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</si>
  <si>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</si>
  <si>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</si>
  <si>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</si>
  <si>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</si>
  <si>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</si>
  <si>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</si>
  <si>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</si>
  <si>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</si>
  <si>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</si>
  <si>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</si>
  <si>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</si>
  <si>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</si>
  <si>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</si>
  <si>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</si>
  <si>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</si>
  <si>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</si>
  <si>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</si>
  <si>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</si>
  <si>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</si>
  <si>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</si>
  <si>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</si>
  <si>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</si>
  <si>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</si>
  <si>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</si>
  <si>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</si>
  <si>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</si>
  <si>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</si>
  <si>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</si>
  <si>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</si>
  <si>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</si>
  <si>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</si>
  <si>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</si>
  <si>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</si>
  <si>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</si>
  <si>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</si>
  <si>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</si>
  <si>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</si>
  <si>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</si>
  <si>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</si>
  <si>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</si>
  <si>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</si>
  <si>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</si>
  <si>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</si>
  <si>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</si>
  <si>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</si>
  <si>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</si>
  <si>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</si>
  <si>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</si>
  <si>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</si>
  <si>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</si>
  <si>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</si>
  <si>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</si>
  <si>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</si>
  <si>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</si>
  <si>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</si>
  <si>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</si>
  <si>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</si>
  <si>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</si>
  <si>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</si>
  <si>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</si>
  <si>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</si>
  <si>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</si>
  <si>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</si>
  <si>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</si>
  <si>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</si>
  <si>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</si>
  <si>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</si>
  <si>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</si>
  <si>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</si>
  <si>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</si>
  <si>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</si>
  <si>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</si>
  <si>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</si>
  <si>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</si>
  <si>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</si>
  <si>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</si>
  <si>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</si>
  <si>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</si>
  <si>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</si>
  <si>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</si>
  <si>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</si>
  <si>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</si>
  <si>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</si>
  <si>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</si>
  <si>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</si>
  <si>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</si>
  <si>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</si>
  <si>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</si>
  <si>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</si>
  <si>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</si>
  <si>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</si>
  <si>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</si>
  <si>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</si>
  <si>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</si>
  <si>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</si>
  <si>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</si>
  <si>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</si>
  <si>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</si>
  <si>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</si>
  <si>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</si>
  <si>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</si>
  <si>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</si>
  <si>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</si>
  <si>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</si>
  <si>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</si>
  <si>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</si>
  <si>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</si>
  <si>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</si>
  <si>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</si>
  <si>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</si>
  <si>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</si>
  <si>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</si>
  <si>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</si>
  <si>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</si>
  <si>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</si>
  <si>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</si>
  <si>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</si>
  <si>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</si>
  <si>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</si>
  <si>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</si>
  <si>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</si>
  <si>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</si>
  <si>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</si>
  <si>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</si>
  <si>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</si>
  <si>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</si>
  <si>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</si>
  <si>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</si>
  <si>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</si>
  <si>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</si>
  <si>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</si>
  <si>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</si>
  <si>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</si>
  <si>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</si>
  <si>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</si>
  <si>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</si>
  <si>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</si>
  <si>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</si>
  <si>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</si>
  <si>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</si>
  <si>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</si>
  <si>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</si>
  <si>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</si>
  <si>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</si>
  <si>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</si>
  <si>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</si>
  <si>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</si>
  <si>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</si>
  <si>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</si>
  <si>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</si>
  <si>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</si>
  <si>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</si>
  <si>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</si>
  <si>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</si>
  <si>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</si>
  <si>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</si>
  <si>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</si>
  <si>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</si>
  <si>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</si>
  <si>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</si>
  <si>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</si>
  <si>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</si>
  <si>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</si>
  <si>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</si>
  <si>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</si>
  <si>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</si>
  <si>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</si>
  <si>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</si>
  <si>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</si>
  <si>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</si>
  <si>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</si>
  <si>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</si>
  <si>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</si>
  <si>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</si>
  <si>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</si>
  <si>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</si>
  <si>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</si>
  <si>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</si>
  <si>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</si>
  <si>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</si>
  <si>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</si>
  <si>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</si>
  <si>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</si>
  <si>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</si>
  <si>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</si>
  <si>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</si>
  <si>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</si>
  <si>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</si>
  <si>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</si>
  <si>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</si>
  <si>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</si>
  <si>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</si>
  <si>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</si>
  <si>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</si>
  <si>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</si>
  <si>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</si>
  <si>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</si>
  <si>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</si>
  <si>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</si>
  <si>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</si>
  <si>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</si>
  <si>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</si>
  <si>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</si>
  <si>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</si>
  <si>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</si>
  <si>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</si>
  <si>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</si>
  <si>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</si>
  <si>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</si>
  <si>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</si>
  <si>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</si>
  <si>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</si>
  <si>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</si>
  <si>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</si>
  <si>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</si>
  <si>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</si>
  <si>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</si>
  <si>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</si>
  <si>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</si>
  <si>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</si>
  <si>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</si>
  <si>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</si>
  <si>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</si>
  <si>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</si>
  <si>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</si>
  <si>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</si>
  <si>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</si>
  <si>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</si>
  <si>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</si>
  <si>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</si>
  <si>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</si>
  <si>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</si>
  <si>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</si>
  <si>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</si>
  <si>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</si>
  <si>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</si>
  <si>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</si>
  <si>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</si>
  <si>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</si>
  <si>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</si>
  <si>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</si>
  <si>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</si>
  <si>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</si>
  <si>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</si>
  <si>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</si>
  <si>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</si>
  <si>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</si>
  <si>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</si>
  <si>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</si>
  <si>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</si>
  <si>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</si>
  <si>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</si>
  <si>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</si>
  <si>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</si>
  <si>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</si>
  <si>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</si>
  <si>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</si>
  <si>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</si>
  <si>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</si>
  <si>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</si>
  <si>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</si>
  <si>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</si>
  <si>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</si>
  <si>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</si>
  <si>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</si>
  <si>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</si>
  <si>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</si>
  <si>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</si>
  <si>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</si>
  <si>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</si>
  <si>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</si>
  <si>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</si>
  <si>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</si>
  <si>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</si>
  <si>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</si>
  <si>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</si>
  <si>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</si>
  <si>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</si>
  <si>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</si>
  <si>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</si>
  <si>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</si>
  <si>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</si>
  <si>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</si>
  <si>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</si>
  <si>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</si>
  <si>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</si>
  <si>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</si>
  <si>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</si>
  <si>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</si>
  <si>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</si>
  <si>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</si>
  <si>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</si>
  <si>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</si>
  <si>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</si>
  <si>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</si>
  <si>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</si>
  <si>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</si>
  <si>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</si>
  <si>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</si>
  <si>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</si>
  <si>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</si>
  <si>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</si>
  <si>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</si>
  <si>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</si>
  <si>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</si>
  <si>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</si>
  <si>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</si>
  <si>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</si>
  <si>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</si>
  <si>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</si>
  <si>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</si>
  <si>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</si>
  <si>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</si>
  <si>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</si>
  <si>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</si>
  <si>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</si>
  <si>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</si>
  <si>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</si>
  <si>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</si>
  <si>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</si>
  <si>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</si>
  <si>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</si>
  <si>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</si>
  <si>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</si>
  <si>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</si>
  <si>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</si>
  <si>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</si>
  <si>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</si>
  <si>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</si>
  <si>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</si>
  <si>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</si>
  <si>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</si>
  <si>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</si>
  <si>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</si>
  <si>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</si>
  <si>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</si>
  <si>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</si>
  <si>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</si>
  <si>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</si>
  <si>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</si>
  <si>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</si>
  <si>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</si>
  <si>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</si>
  <si>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</si>
  <si>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</si>
  <si>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</si>
  <si>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</si>
  <si>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</si>
  <si>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</si>
  <si>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</si>
  <si>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</si>
  <si>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</si>
  <si>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</si>
  <si>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</si>
  <si>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</si>
  <si>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</si>
  <si>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</si>
  <si>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</si>
  <si>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</si>
  <si>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</si>
  <si>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</si>
  <si>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</si>
  <si>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</si>
  <si>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</si>
  <si>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</si>
  <si>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</si>
  <si>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</si>
  <si>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</si>
  <si>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</si>
  <si>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</si>
  <si>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</si>
  <si>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</si>
  <si>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</si>
  <si>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</si>
  <si>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</si>
  <si>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</si>
  <si>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</si>
  <si>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</si>
  <si>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</si>
  <si>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</si>
  <si>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</si>
  <si>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</si>
  <si>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</si>
  <si>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</si>
  <si>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</si>
  <si>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</si>
  <si>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</si>
  <si>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</si>
  <si>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</si>
  <si>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</si>
  <si>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</si>
  <si>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</si>
  <si>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</si>
  <si>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</si>
  <si>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</si>
  <si>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</si>
  <si>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</si>
  <si>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</si>
  <si>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</si>
  <si>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</si>
  <si>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</si>
  <si>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</si>
  <si>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</si>
  <si>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</si>
  <si>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</si>
  <si>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</si>
  <si>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</si>
  <si>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</si>
  <si>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</si>
  <si>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</si>
  <si>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</si>
  <si>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</si>
  <si>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</si>
  <si>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</si>
  <si>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</si>
  <si>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</si>
  <si>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</si>
  <si>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</si>
  <si>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</si>
  <si>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</si>
  <si>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</si>
  <si>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</si>
  <si>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</si>
  <si>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</si>
  <si>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</si>
  <si>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</si>
  <si>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</si>
  <si>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</si>
  <si>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</si>
  <si>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</si>
  <si>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</si>
  <si>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</si>
  <si>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</si>
  <si>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</si>
  <si>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</si>
  <si>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</si>
  <si>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</si>
  <si>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</si>
  <si>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</si>
  <si>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</si>
  <si>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</si>
  <si>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</si>
  <si>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</si>
  <si>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</si>
  <si>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</si>
  <si>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</si>
  <si>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</si>
  <si>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</si>
  <si>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</si>
  <si>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</si>
  <si>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</si>
  <si>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</si>
  <si>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</si>
  <si>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</si>
  <si>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</si>
  <si>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</si>
  <si>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</si>
  <si>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</si>
  <si>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</si>
  <si>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</si>
  <si>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</si>
  <si>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</si>
  <si>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</si>
  <si>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</si>
  <si>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</si>
  <si>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</si>
  <si>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</si>
  <si>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</si>
  <si>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</si>
  <si>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</si>
  <si>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</si>
  <si>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</si>
  <si>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</si>
  <si>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</si>
  <si>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</si>
  <si>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</si>
  <si>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</si>
  <si>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</si>
  <si>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</si>
  <si>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</si>
  <si>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</si>
  <si>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</si>
  <si>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</si>
  <si>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</si>
  <si>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</si>
  <si>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</si>
  <si>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</si>
  <si>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</si>
  <si>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</si>
  <si>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</si>
  <si>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</si>
  <si>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</si>
  <si>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</si>
  <si>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</si>
  <si>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</si>
  <si>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</si>
  <si>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</si>
  <si>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</si>
  <si>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</si>
  <si>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</si>
  <si>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</si>
  <si>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</si>
  <si>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</si>
  <si>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</si>
  <si>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</si>
  <si>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</si>
  <si>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</si>
  <si>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</si>
  <si>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</si>
  <si>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</si>
  <si>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</si>
  <si>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</si>
  <si>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</si>
  <si>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</si>
  <si>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</si>
  <si>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</si>
  <si>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</si>
  <si>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</si>
  <si>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</si>
  <si>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</si>
  <si>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</si>
  <si>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</si>
  <si>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</si>
  <si>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</si>
  <si>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</si>
  <si>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</si>
  <si>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</si>
  <si>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</si>
  <si>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</si>
  <si>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</si>
  <si>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</si>
  <si>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</si>
  <si>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</si>
  <si>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</si>
  <si>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</si>
  <si>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</si>
  <si>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</si>
  <si>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</si>
  <si>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</si>
  <si>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</si>
  <si>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</si>
  <si>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</si>
  <si>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</si>
  <si>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</si>
  <si>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</si>
  <si>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</si>
  <si>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</si>
  <si>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</si>
  <si>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</si>
  <si>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</si>
  <si>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</si>
  <si>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</si>
  <si>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</si>
  <si>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</si>
  <si>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</si>
  <si>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</si>
  <si>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</si>
  <si>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</si>
  <si>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</si>
  <si>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</si>
  <si>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</si>
  <si>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</si>
  <si>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</si>
  <si>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</si>
  <si>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</si>
  <si>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</si>
  <si>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</si>
  <si>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</si>
  <si>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</si>
  <si>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</si>
  <si>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</si>
  <si>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</si>
  <si>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</si>
  <si>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</si>
  <si>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</si>
  <si>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</si>
  <si>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</si>
  <si>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</si>
  <si>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</si>
  <si>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</si>
  <si>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</si>
  <si>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</si>
  <si>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</si>
  <si>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</si>
  <si>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</si>
  <si>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</si>
  <si>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</si>
  <si>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</si>
  <si>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</si>
  <si>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</si>
  <si>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</si>
  <si>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</si>
  <si>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</si>
  <si>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</si>
  <si>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</si>
  <si>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</si>
  <si>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</si>
  <si>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</si>
  <si>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</si>
  <si>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</si>
  <si>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</si>
  <si>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</si>
  <si>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</si>
  <si>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</si>
  <si>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</si>
  <si>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</si>
  <si>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</si>
  <si>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</si>
  <si>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</si>
  <si>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</si>
  <si>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</si>
  <si>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</si>
  <si>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</si>
  <si>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</si>
  <si>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</si>
  <si>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</si>
  <si>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</si>
  <si>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</si>
  <si>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</si>
  <si>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</si>
  <si>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</si>
  <si>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</si>
  <si>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</si>
  <si>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</si>
  <si>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</si>
  <si>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</si>
  <si>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</si>
  <si>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</si>
  <si>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</si>
  <si>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</si>
  <si>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</si>
  <si>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</si>
  <si>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</si>
  <si>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</si>
  <si>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</si>
  <si>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</si>
  <si>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</si>
  <si>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</si>
  <si>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</si>
  <si>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</si>
  <si>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</si>
  <si>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</si>
  <si>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</si>
  <si>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</si>
  <si>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</si>
  <si>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</si>
  <si>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</si>
  <si>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</si>
  <si>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</si>
  <si>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</si>
  <si>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</si>
  <si>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</si>
  <si>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</si>
  <si>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</si>
  <si>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</si>
  <si>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</si>
  <si>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</si>
  <si>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</si>
  <si>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</si>
  <si>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</si>
  <si>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</si>
  <si>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</si>
  <si>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</si>
  <si>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</si>
  <si>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</si>
  <si>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</si>
  <si>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</si>
  <si>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</si>
  <si>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</si>
  <si>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</si>
  <si>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</si>
  <si>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</si>
  <si>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</si>
  <si>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</si>
  <si>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</si>
  <si>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</si>
  <si>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</si>
  <si>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</si>
  <si>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</si>
  <si>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</si>
  <si>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</si>
  <si>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</si>
  <si>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</si>
  <si>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</si>
  <si>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</si>
  <si>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</si>
  <si>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</si>
  <si>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</si>
  <si>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</si>
  <si>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</si>
  <si>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</si>
  <si>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</si>
  <si>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</si>
  <si>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</si>
  <si>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</si>
  <si>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</si>
  <si>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</si>
  <si>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</si>
  <si>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</si>
  <si>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</si>
  <si>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</si>
  <si>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</si>
  <si>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</si>
  <si>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</si>
  <si>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</si>
  <si>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</si>
  <si>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</si>
  <si>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</si>
  <si>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</si>
  <si>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</si>
  <si>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</si>
  <si>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</si>
  <si>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</si>
  <si>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</si>
  <si>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</si>
  <si>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</si>
  <si>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</si>
  <si>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</si>
  <si>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</si>
  <si>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</si>
  <si>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</si>
  <si>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</si>
  <si>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</si>
  <si>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</si>
  <si>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</si>
  <si>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</si>
  <si>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</si>
  <si>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</si>
  <si>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</si>
  <si>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</si>
  <si>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</si>
  <si>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</si>
  <si>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</si>
  <si>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</si>
  <si>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</si>
  <si>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</si>
  <si>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</si>
  <si>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</si>
  <si>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</si>
  <si>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</si>
  <si>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</si>
  <si>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</si>
  <si>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</si>
  <si>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</si>
  <si>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</si>
  <si>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</si>
  <si>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</si>
  <si>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</si>
  <si>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</si>
  <si>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</si>
  <si>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</si>
  <si>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</si>
  <si>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</si>
  <si>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</si>
  <si>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</si>
  <si>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</si>
  <si>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</si>
  <si>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</si>
  <si>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</si>
  <si>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</si>
  <si>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</si>
  <si>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</si>
  <si>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</si>
  <si>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</si>
  <si>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</si>
  <si>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</si>
  <si>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</si>
  <si>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</si>
  <si>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</si>
  <si>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</si>
  <si>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</si>
  <si>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</si>
  <si>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</si>
  <si>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</si>
  <si>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</si>
  <si>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</si>
  <si>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</si>
  <si>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</si>
  <si>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</si>
  <si>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</si>
  <si>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</si>
  <si>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</si>
  <si>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</si>
  <si>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</si>
  <si>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</si>
  <si>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</si>
  <si>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</si>
  <si>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</si>
  <si>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</si>
  <si>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</si>
  <si>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</si>
  <si>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</si>
  <si>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</si>
  <si>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</si>
  <si>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</si>
  <si>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</si>
  <si>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</si>
  <si>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</si>
  <si>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</si>
  <si>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</si>
  <si>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</si>
  <si>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</si>
  <si>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</si>
  <si>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</si>
  <si>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</si>
  <si>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</si>
  <si>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</si>
  <si>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</si>
  <si>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</si>
  <si>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</si>
  <si>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</si>
  <si>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</si>
  <si>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</si>
  <si>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</si>
  <si>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</si>
  <si>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</si>
  <si>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</si>
  <si>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</si>
  <si>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</si>
  <si>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</si>
  <si>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</si>
  <si>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</si>
  <si>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</si>
  <si>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</si>
  <si>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</si>
  <si>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</si>
  <si>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</si>
  <si>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</si>
  <si>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</si>
  <si>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</si>
  <si>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</si>
  <si>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</si>
  <si>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</si>
  <si>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</si>
  <si>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</si>
  <si>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</si>
  <si>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</si>
  <si>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</si>
  <si>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</si>
  <si>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</si>
  <si>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</si>
  <si>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</si>
  <si>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</si>
  <si>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</si>
  <si>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</si>
  <si>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</si>
  <si>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</si>
  <si>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</si>
  <si>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</si>
  <si>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</si>
  <si>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</si>
  <si>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</si>
  <si>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</si>
  <si>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</si>
  <si>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</si>
  <si>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</si>
  <si>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</si>
  <si>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</si>
  <si>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</si>
  <si>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</si>
  <si>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</si>
  <si>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</si>
  <si>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</si>
  <si>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</si>
  <si>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</si>
  <si>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</si>
  <si>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</si>
  <si>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</si>
  <si>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</si>
  <si>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</si>
  <si>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</si>
  <si>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</si>
  <si>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</si>
  <si>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</si>
  <si>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</si>
  <si>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</si>
  <si>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</si>
  <si>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</si>
  <si>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</si>
  <si>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</si>
  <si>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</si>
  <si>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</si>
  <si>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</si>
  <si>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</si>
  <si>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</si>
  <si>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</si>
  <si>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</si>
  <si>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</si>
  <si>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</si>
  <si>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</si>
  <si>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</si>
  <si>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</si>
  <si>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</si>
  <si>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</si>
  <si>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</si>
  <si>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</si>
  <si>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</si>
  <si>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</si>
  <si>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</si>
  <si>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</si>
  <si>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</si>
  <si>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</si>
  <si>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</si>
  <si>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</si>
  <si>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</si>
  <si>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</si>
  <si>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</si>
  <si>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</si>
  <si>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</si>
  <si>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</si>
  <si>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</si>
  <si>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</si>
  <si>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</si>
  <si>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</si>
  <si>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</si>
  <si>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</si>
  <si>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</si>
  <si>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</si>
  <si>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</si>
  <si>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</si>
  <si>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</si>
  <si>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</si>
  <si>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</si>
  <si>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</si>
  <si>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</si>
  <si>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</si>
  <si>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</si>
  <si>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</si>
  <si>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</si>
  <si>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</si>
  <si>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</si>
  <si>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</si>
  <si>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</si>
  <si>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</si>
  <si>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</si>
  <si>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</si>
  <si>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</si>
  <si>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</si>
  <si>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</si>
  <si>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</si>
  <si>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</si>
  <si>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</si>
  <si>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</si>
  <si>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</si>
  <si>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</si>
  <si>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</si>
  <si>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</si>
  <si>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</si>
  <si>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</si>
  <si>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</si>
  <si>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</si>
  <si>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</si>
  <si>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</si>
  <si>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</si>
  <si>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</si>
  <si>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</si>
  <si>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</si>
  <si>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</si>
  <si>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</si>
  <si>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</si>
  <si>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</si>
  <si>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</si>
  <si>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</si>
  <si>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</si>
  <si>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</si>
  <si>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</si>
  <si>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</si>
  <si>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</si>
  <si>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</si>
  <si>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</si>
  <si>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</si>
  <si>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</si>
  <si>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</si>
  <si>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</si>
  <si>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</si>
  <si>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</si>
  <si>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</si>
  <si>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</si>
  <si>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</si>
  <si>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</si>
  <si>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</si>
  <si>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</si>
  <si>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</si>
  <si>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</si>
  <si>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</si>
  <si>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</si>
  <si>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</si>
  <si>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</si>
  <si>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</si>
  <si>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</si>
  <si>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</si>
  <si>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</si>
  <si>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</si>
  <si>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</si>
  <si>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</si>
  <si>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</si>
  <si>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</si>
  <si>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</si>
  <si>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</si>
  <si>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</si>
  <si>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</si>
  <si>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</si>
  <si>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</si>
  <si>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</si>
  <si>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</si>
  <si>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</si>
  <si>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</si>
  <si>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</si>
  <si>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</si>
  <si>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</si>
  <si>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</si>
  <si>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</si>
  <si>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</si>
  <si>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</si>
  <si>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</si>
  <si>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</si>
  <si>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</si>
  <si>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</si>
  <si>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</si>
  <si>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</si>
  <si>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</si>
  <si>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</si>
  <si>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</si>
  <si>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</si>
  <si>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</si>
  <si>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</si>
  <si>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</si>
  <si>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</si>
  <si>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</si>
  <si>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</si>
  <si>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</si>
  <si>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</si>
  <si>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</si>
  <si>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</si>
  <si>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</si>
  <si>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</si>
  <si>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</si>
  <si>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</si>
  <si>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</si>
  <si>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</si>
  <si>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</si>
  <si>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</si>
  <si>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</si>
  <si>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</si>
  <si>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</si>
  <si>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</si>
  <si>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</si>
  <si>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</si>
  <si>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</si>
  <si>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</si>
  <si>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</si>
  <si>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</si>
  <si>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</si>
  <si>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</si>
  <si>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</si>
  <si>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</si>
  <si>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</si>
  <si>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</si>
  <si>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</si>
  <si>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</si>
  <si>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</si>
  <si>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</si>
  <si>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</si>
  <si>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</si>
  <si>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</si>
  <si>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</si>
  <si>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</si>
  <si>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</si>
  <si>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</si>
  <si>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</si>
  <si>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</si>
  <si>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</si>
  <si>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</si>
  <si>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</si>
  <si>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</si>
  <si>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</si>
  <si>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</si>
  <si>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</si>
  <si>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</si>
  <si>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</si>
  <si>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</si>
  <si>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</si>
  <si>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</si>
  <si>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</si>
  <si>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</si>
  <si>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</si>
  <si>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</si>
  <si>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</si>
  <si>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</si>
  <si>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</si>
  <si>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</si>
  <si>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</si>
  <si>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</si>
  <si>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</si>
  <si>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</si>
  <si>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</si>
  <si>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</si>
  <si>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</si>
  <si>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</si>
  <si>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</si>
  <si>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</si>
  <si>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</si>
  <si>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</si>
  <si>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</si>
  <si>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</si>
  <si>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</si>
  <si>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</si>
  <si>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</si>
  <si>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</si>
  <si>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</si>
  <si>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</si>
  <si>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</si>
  <si>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</si>
  <si>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</si>
  <si>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</si>
  <si>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</si>
  <si>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</si>
  <si>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</si>
  <si>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</si>
  <si>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</si>
  <si>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</si>
  <si>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</si>
  <si>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</si>
  <si>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</si>
  <si>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</si>
  <si>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</si>
  <si>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</si>
  <si>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</si>
  <si>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</si>
  <si>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</si>
  <si>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</si>
  <si>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</si>
  <si>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</si>
  <si>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</si>
  <si>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</si>
  <si>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</si>
  <si>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</si>
  <si>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</si>
  <si>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</si>
  <si>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</si>
  <si>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</si>
  <si>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</si>
  <si>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</si>
  <si>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</si>
  <si>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</si>
  <si>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</si>
  <si>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</si>
  <si>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</si>
  <si>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</si>
  <si>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</si>
  <si>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</si>
  <si>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</si>
  <si>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</si>
  <si>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</si>
  <si>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</si>
  <si>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</si>
  <si>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</si>
  <si>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</si>
  <si>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</si>
  <si>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</si>
  <si>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</si>
  <si>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</si>
  <si>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</si>
  <si>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</si>
  <si>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</si>
  <si>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</si>
  <si>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</si>
  <si>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</si>
  <si>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</si>
  <si>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</si>
  <si>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</si>
  <si>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</si>
  <si>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</si>
  <si>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</si>
  <si>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</si>
  <si>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</si>
  <si>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</si>
  <si>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</si>
  <si>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</si>
  <si>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</si>
  <si>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</si>
  <si>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</si>
  <si>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</si>
  <si>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</si>
  <si>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</si>
  <si>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</si>
  <si>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</si>
  <si>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</si>
  <si>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</si>
  <si>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</si>
  <si>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</si>
  <si>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</si>
  <si>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</si>
  <si>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</si>
  <si>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</si>
  <si>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</si>
  <si>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</si>
  <si>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</si>
  <si>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</si>
  <si>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</si>
  <si>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</si>
  <si>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</si>
  <si>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</si>
  <si>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</si>
  <si>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</si>
  <si>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</si>
  <si>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</si>
  <si>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</si>
  <si>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</si>
  <si>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</si>
  <si>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</si>
  <si>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</si>
  <si>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</si>
  <si>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</si>
  <si>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</si>
  <si>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</si>
  <si>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</si>
  <si>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</si>
  <si>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</si>
  <si>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</si>
  <si>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</si>
  <si>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</si>
  <si>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</si>
  <si>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</si>
  <si>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</si>
  <si>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</si>
  <si>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</si>
  <si>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</si>
  <si>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</si>
  <si>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</si>
  <si>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</si>
  <si>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</si>
  <si>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</si>
  <si>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</si>
  <si>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</si>
  <si>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</si>
  <si>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</si>
  <si>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</si>
  <si>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</si>
  <si>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</si>
  <si>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</si>
  <si>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</si>
  <si>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</si>
  <si>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</si>
  <si>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</si>
  <si>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</si>
  <si>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</si>
  <si>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</si>
  <si>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</si>
  <si>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</si>
  <si>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</si>
  <si>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</si>
  <si>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</si>
  <si>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</si>
  <si>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</si>
  <si>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</si>
  <si>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</si>
  <si>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</si>
  <si>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</si>
  <si>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</si>
  <si>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</si>
  <si>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</si>
  <si>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</si>
  <si>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</si>
  <si>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</si>
  <si>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</si>
  <si>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</si>
  <si>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</si>
  <si>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</si>
  <si>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</si>
  <si>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</si>
  <si>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</si>
  <si>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</si>
  <si>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</si>
  <si>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</si>
  <si>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</si>
  <si>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</si>
  <si>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</si>
  <si>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</si>
  <si>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</si>
  <si>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</si>
  <si>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</si>
  <si>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</si>
  <si>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</si>
  <si>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</si>
  <si>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</si>
  <si>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</si>
  <si>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</si>
  <si>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</si>
  <si>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</si>
  <si>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</si>
  <si>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</si>
  <si>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</si>
  <si>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</si>
  <si>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</si>
  <si>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</si>
  <si>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</si>
  <si>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</si>
  <si>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</si>
  <si>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</si>
  <si>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</si>
  <si>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</si>
  <si>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</si>
  <si>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</si>
  <si>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</si>
  <si>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</si>
  <si>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</si>
  <si>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</si>
  <si>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</si>
  <si>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</si>
  <si>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</si>
  <si>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</si>
  <si>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</si>
  <si>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</si>
  <si>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</si>
  <si>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</si>
  <si>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</si>
  <si>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</si>
  <si>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</si>
  <si>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</si>
  <si>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</si>
  <si>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</si>
  <si>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</si>
  <si>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</si>
  <si>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</si>
  <si>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</si>
  <si>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</si>
  <si>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</si>
  <si>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</si>
  <si>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</si>
  <si>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</si>
  <si>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</si>
  <si>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</si>
  <si>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</si>
  <si>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</si>
  <si>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</si>
  <si>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</si>
  <si>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</si>
  <si>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</si>
  <si>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</si>
  <si>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</si>
  <si>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</si>
  <si>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</si>
  <si>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</si>
  <si>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</si>
  <si>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</si>
  <si>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</si>
  <si>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</si>
  <si>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</si>
  <si>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</si>
  <si>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</si>
  <si>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</si>
  <si>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</si>
  <si>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</si>
  <si>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</si>
  <si>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</si>
  <si>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</si>
  <si>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</si>
  <si>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</si>
  <si>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</si>
  <si>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</si>
  <si>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</si>
  <si>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</si>
  <si>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</si>
  <si>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</si>
  <si>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</si>
  <si>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</si>
  <si>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</si>
  <si>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</si>
  <si>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</si>
  <si>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</si>
  <si>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</si>
  <si>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</si>
  <si>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</si>
  <si>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</si>
  <si>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</si>
  <si>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</si>
  <si>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</si>
  <si>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</si>
  <si>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</si>
  <si>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</si>
  <si>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</si>
  <si>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</si>
  <si>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</si>
  <si>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</si>
  <si>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</si>
  <si>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</si>
  <si>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</si>
  <si>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</si>
  <si>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</si>
  <si>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</si>
  <si>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</si>
  <si>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</si>
  <si>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</si>
  <si>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</si>
  <si>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</si>
  <si>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</si>
  <si>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</si>
  <si>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</si>
  <si>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</si>
  <si>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</si>
  <si>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</si>
  <si>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</si>
  <si>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</si>
  <si>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</si>
  <si>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</si>
  <si>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</si>
  <si>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</si>
  <si>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</si>
  <si>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</si>
  <si>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</si>
  <si>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</si>
  <si>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</si>
  <si>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</si>
  <si>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</si>
  <si>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</si>
  <si>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</si>
  <si>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</si>
  <si>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</si>
  <si>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</si>
  <si>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</si>
  <si>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</si>
  <si>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</si>
  <si>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</si>
  <si>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</si>
  <si>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</si>
  <si>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</si>
  <si>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</si>
  <si>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</si>
  <si>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</si>
  <si>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</si>
  <si>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</si>
  <si>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</si>
  <si>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</si>
  <si>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</si>
  <si>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</si>
  <si>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</si>
  <si>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</si>
  <si>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</si>
  <si>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</si>
  <si>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</si>
  <si>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</si>
  <si>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</si>
  <si>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</si>
  <si>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</si>
  <si>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</si>
  <si>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</si>
  <si>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</si>
  <si>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</si>
  <si>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</si>
  <si>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</si>
  <si>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</si>
  <si>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</si>
  <si>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</si>
  <si>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</si>
  <si>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</si>
  <si>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</si>
  <si>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</si>
  <si>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</si>
  <si>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</si>
  <si>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</si>
  <si>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</si>
  <si>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</si>
  <si>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</si>
  <si>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</si>
  <si>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</si>
  <si>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</si>
  <si>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</si>
  <si>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</si>
  <si>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</si>
  <si>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</si>
  <si>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</si>
  <si>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</si>
  <si>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</si>
  <si>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</si>
  <si>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</si>
  <si>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</si>
  <si>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</si>
  <si>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</si>
  <si>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</si>
  <si>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</si>
  <si>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</si>
  <si>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</si>
  <si>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</si>
  <si>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</si>
  <si>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</si>
  <si>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</si>
  <si>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</si>
  <si>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</si>
  <si>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</si>
  <si>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</si>
  <si>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</si>
  <si>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</si>
  <si>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</si>
  <si>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</si>
  <si>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</si>
  <si>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</si>
  <si>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</si>
  <si>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</si>
  <si>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</si>
  <si>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</si>
  <si>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</si>
  <si>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</si>
  <si>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</si>
  <si>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</si>
  <si>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</si>
  <si>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</si>
  <si>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</si>
  <si>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</si>
  <si>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</si>
  <si>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</si>
  <si>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</si>
  <si>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</si>
  <si>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</si>
  <si>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</si>
  <si>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</si>
  <si>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</si>
  <si>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</si>
  <si>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</si>
  <si>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</si>
  <si>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</si>
  <si>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</si>
  <si>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</si>
  <si>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</si>
  <si>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</si>
  <si>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</si>
  <si>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</si>
  <si>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</si>
  <si>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</si>
  <si>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</si>
  <si>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</si>
  <si>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</si>
  <si>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</si>
  <si>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</si>
  <si>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</si>
  <si>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</si>
  <si>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</si>
  <si>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</si>
  <si>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</si>
  <si>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</si>
  <si>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</si>
  <si>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</si>
  <si>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</si>
  <si>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</si>
  <si>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</si>
  <si>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</si>
  <si>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</si>
  <si>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</si>
  <si>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</si>
  <si>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</si>
  <si>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</si>
  <si>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</si>
  <si>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</si>
  <si>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</si>
  <si>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</si>
  <si>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</si>
  <si>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</si>
  <si>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</si>
  <si>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</si>
  <si>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</si>
  <si>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</si>
  <si>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</si>
  <si>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</si>
  <si>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</si>
  <si>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</si>
  <si>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</si>
  <si>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</si>
  <si>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</si>
  <si>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</si>
  <si>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</si>
  <si>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</si>
  <si>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</si>
  <si>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</si>
  <si>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</si>
  <si>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</si>
  <si>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</si>
  <si>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</si>
  <si>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</si>
  <si>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</si>
  <si>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</si>
  <si>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</si>
  <si>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</si>
  <si>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</si>
  <si>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</si>
  <si>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</si>
  <si>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</si>
  <si>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</si>
  <si>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</si>
  <si>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</si>
  <si>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</si>
  <si>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</si>
  <si>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</si>
  <si>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</si>
  <si>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</si>
  <si>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</si>
  <si>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</si>
  <si>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</si>
  <si>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</si>
  <si>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</si>
  <si>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</si>
  <si>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</si>
  <si>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</si>
  <si>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</si>
  <si>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</si>
  <si>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</si>
  <si>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</si>
  <si>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</si>
  <si>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</si>
  <si>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</si>
  <si>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</si>
  <si>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</si>
  <si>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</si>
  <si>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</si>
  <si>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</si>
  <si>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</si>
  <si>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</si>
  <si>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</si>
  <si>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</si>
  <si>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</si>
  <si>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</si>
  <si>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</si>
  <si>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</si>
  <si>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</si>
  <si>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</si>
  <si>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</si>
  <si>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</si>
  <si>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</si>
  <si>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</si>
  <si>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</si>
  <si>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</si>
  <si>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</si>
  <si>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</si>
  <si>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</si>
  <si>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</si>
  <si>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</si>
  <si>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</si>
  <si>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</si>
  <si>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</si>
  <si>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</si>
  <si>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</si>
  <si>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</si>
  <si>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</si>
  <si>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</si>
  <si>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</si>
  <si>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</si>
  <si>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</si>
  <si>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</si>
  <si>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</si>
  <si>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</si>
  <si>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</si>
  <si>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</si>
  <si>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</si>
  <si>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</si>
  <si>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</si>
  <si>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</si>
  <si>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</si>
  <si>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</si>
  <si>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</si>
  <si>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</si>
  <si>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</si>
  <si>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</si>
  <si>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</si>
  <si>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</si>
  <si>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</si>
  <si>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</si>
  <si>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</si>
  <si>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</si>
  <si>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</si>
  <si>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</si>
  <si>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</si>
  <si>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</si>
  <si>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</si>
  <si>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</si>
  <si>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</si>
  <si>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</si>
  <si>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</si>
  <si>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</si>
  <si>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</si>
  <si>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</si>
  <si>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</si>
  <si>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</si>
  <si>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</si>
  <si>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</si>
  <si>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</si>
  <si>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</si>
  <si>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</si>
  <si>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</si>
  <si>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</si>
  <si>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</si>
  <si>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</si>
  <si>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</si>
  <si>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</si>
  <si>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</si>
  <si>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</si>
  <si>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</si>
  <si>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</si>
  <si>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</si>
  <si>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</si>
  <si>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</si>
  <si>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</si>
  <si>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</si>
  <si>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</si>
  <si>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</si>
  <si>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</si>
  <si>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</si>
  <si>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</si>
  <si>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</si>
  <si>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</si>
  <si>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</si>
  <si>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</si>
  <si>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</si>
  <si>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</si>
  <si>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</si>
  <si>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</si>
  <si>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</si>
  <si>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</si>
  <si>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</si>
  <si>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</si>
  <si>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</si>
  <si>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</si>
  <si>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</si>
  <si>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</si>
  <si>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</si>
  <si>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</si>
  <si>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</si>
  <si>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</si>
  <si>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</si>
  <si>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</si>
  <si>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</si>
  <si>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</si>
  <si>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</si>
  <si>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</si>
  <si>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</si>
  <si>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</si>
  <si>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</si>
  <si>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</si>
  <si>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</si>
  <si>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</si>
  <si>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</si>
  <si>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</si>
  <si>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</si>
  <si>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</si>
  <si>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</si>
  <si>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</si>
  <si>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</si>
  <si>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</si>
  <si>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</si>
  <si>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</si>
  <si>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</si>
  <si>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</si>
  <si>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</si>
  <si>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</si>
  <si>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</si>
  <si>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</si>
  <si>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</si>
  <si>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</si>
  <si>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</si>
  <si>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</si>
  <si>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</si>
  <si>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</si>
  <si>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</si>
  <si>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</si>
  <si>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</si>
  <si>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</si>
  <si>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</si>
  <si>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</si>
  <si>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</si>
  <si>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</si>
  <si>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</si>
  <si>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</si>
  <si>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</si>
  <si>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</si>
  <si>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</si>
  <si>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</si>
  <si>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</si>
  <si>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</si>
  <si>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</si>
  <si>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</si>
  <si>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</si>
  <si>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</si>
  <si>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</si>
  <si>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</si>
  <si>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</si>
  <si>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</si>
  <si>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</si>
  <si>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</si>
  <si>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</si>
  <si>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</si>
  <si>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</si>
  <si>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</si>
  <si>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</si>
  <si>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</si>
  <si>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</si>
  <si>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</si>
  <si>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</si>
  <si>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</si>
  <si>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</si>
  <si>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</si>
  <si>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</si>
  <si>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</si>
  <si>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</si>
  <si>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</si>
  <si>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</si>
  <si>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</si>
  <si>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</si>
  <si>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</si>
  <si>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</si>
  <si>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</si>
  <si>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</si>
  <si>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</si>
  <si>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</si>
  <si>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</si>
  <si>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</si>
  <si>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</si>
  <si>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</si>
  <si>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</si>
  <si>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</si>
  <si>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</si>
  <si>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</si>
  <si>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</si>
  <si>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</si>
  <si>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</si>
  <si>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</si>
  <si>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</si>
  <si>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</si>
  <si>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</si>
  <si>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</si>
  <si>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</si>
  <si>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</si>
  <si>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</si>
  <si>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</si>
  <si>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</si>
  <si>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</si>
  <si>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</si>
  <si>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</si>
  <si>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</si>
  <si>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</si>
  <si>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</si>
  <si>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</si>
  <si>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</si>
  <si>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</si>
  <si>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</si>
  <si>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</si>
  <si>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</si>
  <si>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</si>
  <si>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</si>
  <si>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</si>
  <si>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</si>
  <si>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</si>
  <si>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</si>
  <si>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</si>
  <si>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</si>
  <si>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</si>
  <si>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</si>
  <si>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</si>
  <si>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</si>
  <si>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</si>
  <si>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</si>
  <si>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</si>
  <si>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</si>
  <si>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</si>
  <si>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</si>
  <si>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</si>
  <si>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</si>
  <si>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</si>
  <si>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</si>
  <si>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</si>
  <si>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</si>
  <si>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</si>
  <si>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</si>
  <si>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</si>
  <si>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</si>
  <si>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</si>
  <si>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</si>
  <si>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</si>
  <si>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</si>
  <si>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</si>
  <si>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</si>
  <si>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</si>
  <si>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</si>
  <si>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</si>
  <si>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</si>
  <si>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</si>
  <si>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</si>
  <si>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</si>
  <si>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</si>
  <si>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</si>
  <si>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</si>
  <si>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</si>
  <si>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</si>
  <si>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</si>
  <si>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</si>
  <si>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</si>
  <si>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</si>
  <si>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</si>
  <si>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</si>
  <si>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</si>
  <si>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</si>
  <si>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</si>
  <si>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</si>
  <si>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</si>
  <si>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</si>
  <si>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</si>
  <si>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</si>
  <si>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</si>
  <si>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</si>
  <si>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</si>
  <si>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</si>
  <si>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</si>
  <si>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</si>
  <si>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</si>
  <si>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</si>
  <si>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</si>
  <si>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</si>
  <si>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</si>
  <si>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</si>
  <si>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</si>
  <si>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</si>
  <si>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</si>
  <si>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</si>
  <si>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</si>
  <si>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</si>
  <si>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</si>
  <si>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</si>
  <si>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</si>
  <si>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</si>
  <si>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</si>
  <si>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</si>
  <si>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</si>
  <si>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</si>
  <si>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</si>
  <si>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</si>
  <si>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</si>
  <si>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</si>
  <si>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</si>
  <si>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</si>
  <si>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</si>
  <si>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</si>
  <si>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</si>
  <si>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</si>
  <si>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</si>
  <si>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</si>
  <si>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</si>
  <si>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</si>
  <si>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</si>
  <si>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</si>
  <si>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</si>
  <si>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</si>
  <si>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</si>
  <si>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</si>
  <si>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</si>
  <si>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</si>
  <si>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</si>
  <si>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</si>
  <si>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</si>
  <si>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</si>
  <si>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</si>
  <si>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</si>
  <si>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</si>
  <si>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</si>
  <si>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</si>
  <si>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</si>
  <si>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</si>
  <si>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</si>
  <si>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</si>
  <si>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</si>
  <si>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</si>
  <si>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</si>
  <si>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</si>
  <si>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</si>
  <si>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</si>
  <si>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</si>
  <si>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</si>
  <si>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</si>
  <si>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</si>
  <si>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</si>
  <si>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</si>
  <si>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</si>
  <si>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</si>
  <si>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</si>
  <si>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</si>
  <si>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</si>
  <si>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</si>
  <si>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</si>
  <si>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</si>
  <si>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</si>
  <si>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</si>
  <si>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</si>
  <si>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</si>
  <si>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</si>
  <si>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</si>
  <si>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</si>
  <si>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</si>
  <si>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</si>
  <si>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</si>
  <si>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</si>
  <si>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</si>
  <si>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</si>
  <si>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</si>
  <si>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</si>
  <si>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</si>
  <si>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</si>
  <si>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</si>
  <si>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</si>
  <si>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</si>
  <si>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</si>
  <si>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</si>
  <si>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</si>
  <si>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</si>
  <si>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</si>
  <si>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</si>
  <si>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</si>
  <si>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</si>
  <si>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</si>
  <si>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</si>
  <si>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</si>
  <si>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</si>
  <si>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</si>
  <si>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</si>
  <si>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</si>
  <si>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</si>
  <si>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</si>
  <si>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</si>
  <si>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</si>
  <si>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</si>
  <si>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</si>
  <si>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</si>
  <si>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</si>
  <si>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</si>
  <si>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</si>
  <si>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</si>
  <si>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</si>
  <si>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</si>
  <si>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</si>
  <si>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</si>
  <si>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</si>
  <si>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</si>
  <si>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</si>
  <si>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</si>
  <si>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</si>
  <si>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</si>
  <si>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</si>
  <si>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</si>
  <si>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</si>
  <si>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</si>
  <si>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</si>
  <si>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</si>
  <si>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</si>
  <si>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</si>
  <si>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</si>
  <si>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</si>
  <si>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</si>
  <si>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</si>
  <si>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</si>
  <si>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</si>
  <si>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</si>
  <si>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</si>
  <si>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</si>
  <si>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</si>
  <si>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</si>
  <si>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</si>
  <si>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</si>
  <si>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</si>
  <si>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</si>
  <si>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</si>
  <si>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</si>
  <si>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</si>
  <si>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</si>
  <si>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</si>
  <si>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</si>
  <si>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</si>
  <si>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</si>
  <si>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</si>
  <si>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</si>
  <si>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</si>
  <si>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</si>
  <si>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</si>
  <si>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</si>
  <si>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</si>
  <si>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</si>
  <si>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</si>
  <si>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</si>
  <si>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</si>
  <si>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</si>
  <si>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</si>
  <si>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</si>
  <si>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</si>
  <si>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</si>
  <si>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</si>
  <si>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</si>
  <si>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</si>
  <si>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</si>
  <si>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</si>
  <si>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</si>
  <si>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</si>
  <si>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</si>
  <si>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</si>
  <si>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</si>
  <si>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</si>
  <si>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</si>
  <si>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</si>
  <si>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</si>
  <si>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</si>
  <si>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</si>
  <si>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</si>
  <si>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</si>
  <si>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</si>
  <si>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</si>
  <si>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</si>
  <si>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</si>
  <si>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</si>
  <si>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</si>
  <si>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</si>
  <si>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</si>
  <si>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</si>
  <si>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</si>
  <si>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</si>
  <si>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</si>
  <si>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</si>
  <si>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</si>
  <si>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</si>
  <si>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</si>
  <si>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</si>
  <si>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</si>
  <si>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</si>
  <si>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</si>
  <si>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</si>
  <si>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</si>
  <si>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</si>
  <si>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</si>
  <si>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</si>
  <si>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</si>
  <si>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</si>
  <si>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</si>
  <si>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</si>
  <si>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</si>
  <si>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</si>
  <si>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</si>
  <si>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</si>
  <si>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</si>
  <si>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</si>
  <si>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</si>
  <si>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</si>
  <si>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</si>
  <si>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</si>
  <si>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</si>
  <si>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</si>
  <si>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</si>
  <si>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</si>
  <si>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</si>
  <si>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</si>
  <si>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</si>
  <si>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</si>
  <si>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</si>
  <si>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</si>
  <si>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</si>
  <si>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</si>
  <si>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</si>
  <si>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</si>
  <si>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</si>
  <si>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</si>
  <si>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</si>
  <si>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</si>
  <si>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</si>
  <si>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</si>
  <si>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</si>
  <si>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</si>
  <si>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</si>
  <si>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</si>
  <si>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</si>
  <si>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</si>
  <si>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</si>
  <si>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</si>
  <si>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</si>
  <si>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</si>
  <si>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</si>
  <si>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</si>
  <si>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</si>
  <si>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</si>
  <si>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</si>
  <si>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</si>
  <si>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</si>
  <si>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</si>
  <si>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</si>
  <si>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</si>
  <si>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</si>
  <si>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</si>
  <si>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</si>
  <si>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</si>
  <si>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</si>
  <si>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</si>
  <si>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</si>
  <si>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</si>
  <si>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</si>
  <si>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</si>
  <si>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</si>
  <si>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</si>
  <si>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</si>
  <si>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</si>
  <si>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</si>
  <si>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</si>
  <si>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</si>
  <si>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</si>
  <si>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</si>
  <si>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</si>
  <si>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</si>
  <si>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</si>
  <si>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</si>
  <si>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</si>
  <si>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</si>
  <si>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</si>
  <si>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</si>
  <si>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</si>
  <si>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</si>
  <si>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</si>
  <si>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</si>
  <si>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</si>
  <si>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</si>
  <si>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</si>
  <si>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</si>
  <si>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</si>
  <si>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</si>
  <si>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</si>
  <si>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</si>
  <si>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</si>
  <si>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</si>
  <si>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</si>
  <si>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</si>
  <si>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</si>
  <si>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</si>
  <si>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</si>
  <si>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</si>
  <si>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</si>
  <si>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</si>
  <si>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</si>
  <si>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</si>
  <si>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</si>
  <si>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</si>
  <si>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</si>
  <si>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</si>
  <si>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</si>
  <si>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</si>
  <si>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</si>
  <si>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</si>
  <si>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</si>
  <si>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</si>
  <si>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</si>
  <si>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</si>
  <si>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</si>
  <si>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</si>
  <si>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</si>
  <si>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</si>
  <si>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</si>
  <si>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</si>
  <si>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</si>
  <si>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</si>
  <si>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</si>
  <si>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</si>
  <si>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</si>
  <si>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</si>
  <si>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</si>
  <si>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</si>
  <si>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</si>
  <si>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</si>
  <si>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</si>
  <si>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</si>
  <si>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</si>
  <si>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</si>
  <si>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</si>
  <si>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</si>
  <si>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</si>
  <si>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</si>
  <si>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</si>
  <si>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</si>
  <si>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</si>
  <si>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</si>
  <si>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</si>
  <si>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</si>
  <si>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</si>
  <si>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</si>
  <si>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</si>
  <si>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</si>
  <si>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</si>
  <si>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</si>
  <si>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</si>
  <si>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</si>
  <si>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</si>
  <si>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</si>
  <si>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</si>
  <si>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</si>
  <si>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</si>
  <si>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</si>
  <si>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</si>
  <si>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</si>
  <si>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</si>
  <si>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</si>
  <si>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</si>
  <si>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</si>
  <si>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</si>
  <si>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</si>
  <si>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</si>
  <si>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</si>
  <si>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</si>
  <si>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</si>
  <si>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</si>
  <si>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</si>
  <si>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</si>
  <si>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</si>
  <si>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</si>
  <si>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</si>
  <si>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</si>
  <si>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</si>
  <si>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</si>
  <si>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</si>
  <si>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</si>
  <si>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</si>
  <si>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</si>
  <si>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</si>
  <si>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</si>
  <si>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</si>
  <si>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</si>
  <si>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</si>
  <si>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</si>
  <si>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</si>
  <si>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</si>
  <si>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</si>
  <si>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</si>
  <si>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</si>
  <si>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</si>
  <si>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</si>
  <si>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</si>
  <si>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</si>
  <si>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</si>
  <si>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</si>
  <si>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</si>
  <si>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</si>
  <si>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</si>
  <si>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</si>
  <si>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</si>
  <si>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</si>
  <si>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</si>
  <si>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</si>
  <si>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</si>
  <si>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</si>
  <si>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</si>
  <si>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</si>
  <si>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</si>
  <si>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</si>
  <si>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</si>
  <si>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</si>
  <si>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</si>
  <si>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</si>
  <si>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</si>
  <si>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</si>
  <si>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</si>
  <si>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</si>
  <si>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</si>
  <si>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</si>
  <si>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</si>
  <si>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</si>
  <si>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</si>
  <si>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</si>
  <si>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</si>
  <si>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</si>
  <si>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</si>
  <si>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</si>
  <si>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</si>
  <si>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</si>
  <si>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</si>
  <si>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</si>
  <si>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</si>
  <si>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</si>
  <si>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</si>
  <si>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</si>
  <si>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</si>
  <si>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</si>
  <si>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</si>
  <si>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</si>
  <si>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</si>
  <si>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</si>
  <si>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</si>
  <si>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</si>
  <si>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</si>
  <si>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</si>
  <si>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</si>
  <si>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</si>
  <si>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</si>
  <si>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</si>
  <si>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</si>
  <si>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</si>
  <si>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</si>
  <si>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</si>
  <si>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</si>
  <si>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</si>
  <si>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</si>
  <si>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</si>
  <si>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</si>
  <si>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</si>
  <si>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</si>
  <si>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</si>
  <si>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</si>
  <si>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</si>
  <si>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</si>
  <si>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</si>
  <si>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</si>
  <si>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</si>
  <si>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</si>
  <si>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</si>
  <si>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</si>
  <si>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</si>
  <si>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</si>
  <si>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</si>
  <si>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</si>
  <si>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</si>
  <si>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</si>
  <si>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</si>
  <si>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</si>
  <si>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</si>
  <si>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</si>
  <si>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</si>
  <si>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</si>
  <si>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</si>
  <si>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</si>
  <si>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</si>
  <si>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</si>
  <si>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</si>
  <si>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</si>
  <si>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</si>
  <si>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</si>
  <si>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</si>
  <si>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</si>
  <si>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</si>
  <si>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</si>
  <si>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</si>
  <si>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</si>
  <si>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</si>
  <si>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</si>
  <si>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</si>
  <si>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</si>
  <si>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</si>
  <si>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</si>
  <si>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</si>
  <si>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</si>
  <si>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</si>
  <si>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</si>
  <si>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</si>
  <si>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</si>
  <si>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</si>
  <si>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</si>
  <si>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</si>
  <si>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</si>
  <si>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</si>
  <si>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</si>
  <si>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</si>
  <si>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</si>
  <si>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</si>
  <si>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</si>
  <si>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</si>
  <si>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</si>
  <si>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</si>
  <si>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</si>
  <si>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</si>
  <si>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</si>
  <si>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</si>
  <si>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</si>
  <si>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</si>
  <si>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</si>
  <si>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</si>
  <si>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</si>
  <si>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</si>
  <si>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</si>
  <si>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</si>
  <si>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</si>
  <si>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</si>
  <si>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</si>
  <si>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</si>
  <si>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</si>
  <si>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</si>
  <si>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</si>
  <si>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</si>
  <si>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</si>
  <si>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</si>
  <si>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</si>
  <si>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</si>
  <si>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</si>
  <si>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</si>
  <si>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</si>
  <si>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</si>
  <si>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</si>
  <si>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</si>
  <si>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</si>
  <si>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</si>
  <si>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</si>
  <si>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</si>
  <si>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</si>
  <si>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</si>
  <si>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</si>
  <si>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</si>
  <si>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</si>
  <si>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</si>
  <si>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</si>
  <si>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</si>
  <si>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</si>
  <si>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</si>
  <si>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</si>
  <si>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</si>
  <si>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</si>
  <si>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</si>
  <si>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</si>
  <si>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</si>
  <si>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</si>
  <si>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</si>
  <si>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</si>
  <si>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</si>
  <si>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</si>
  <si>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</si>
  <si>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</si>
  <si>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</si>
  <si>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</si>
  <si>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</si>
  <si>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</si>
  <si>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</si>
  <si>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</si>
  <si>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</si>
  <si>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</si>
  <si>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</si>
  <si>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</si>
  <si>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</si>
  <si>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</si>
  <si>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</si>
  <si>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</si>
  <si>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</si>
  <si>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</si>
  <si>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</si>
  <si>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</si>
  <si>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</si>
  <si>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</si>
  <si>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</si>
  <si>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</si>
  <si>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</si>
  <si>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</si>
  <si>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</si>
  <si>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</si>
  <si>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</si>
  <si>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</si>
  <si>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</si>
  <si>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</si>
  <si>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</si>
  <si>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</si>
  <si>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</si>
  <si>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</si>
  <si>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</si>
  <si>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</si>
  <si>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</si>
  <si>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</si>
  <si>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</si>
  <si>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</si>
  <si>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</si>
  <si>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</si>
  <si>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</si>
  <si>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</si>
  <si>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</si>
  <si>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</si>
  <si>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</si>
  <si>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</si>
  <si>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</si>
  <si>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</si>
  <si>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</si>
  <si>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</si>
  <si>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</si>
  <si>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</si>
  <si>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</si>
  <si>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</si>
  <si>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</si>
  <si>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</si>
  <si>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</si>
  <si>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</si>
  <si>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</si>
  <si>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</si>
  <si>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</si>
  <si>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</si>
  <si>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</si>
  <si>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</si>
  <si>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</si>
  <si>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</si>
  <si>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</si>
  <si>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</si>
  <si>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</si>
  <si>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</si>
  <si>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</si>
  <si>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</si>
  <si>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</si>
  <si>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</si>
  <si>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</si>
  <si>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</si>
  <si>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</si>
  <si>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</si>
  <si>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</si>
  <si>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</si>
  <si>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</si>
  <si>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</si>
  <si>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</si>
  <si>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</si>
  <si>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</si>
  <si>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</si>
  <si>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</si>
  <si>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</si>
  <si>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</si>
  <si>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</si>
  <si>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</si>
  <si>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</si>
  <si>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</si>
  <si>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</si>
  <si>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</si>
  <si>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</si>
  <si>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</si>
  <si>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</si>
  <si>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</si>
  <si>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</si>
  <si>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</si>
  <si>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</si>
  <si>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</si>
  <si>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</si>
  <si>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</si>
  <si>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</si>
  <si>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</si>
  <si>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</si>
  <si>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</si>
  <si>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</si>
  <si>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</si>
  <si>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</si>
  <si>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</si>
  <si>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</si>
  <si>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</si>
  <si>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</si>
  <si>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</si>
  <si>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</si>
  <si>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</si>
  <si>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</si>
  <si>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</si>
  <si>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</si>
  <si>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</si>
  <si>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</si>
  <si>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</si>
  <si>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</si>
  <si>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</si>
  <si>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</si>
  <si>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</si>
  <si>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</si>
  <si>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</si>
  <si>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</si>
  <si>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</si>
  <si>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</si>
  <si>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</si>
  <si>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</si>
  <si>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</si>
  <si>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</si>
  <si>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</si>
  <si>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</si>
  <si>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</si>
  <si>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</si>
  <si>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</si>
  <si>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</si>
  <si>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</si>
  <si>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</si>
  <si>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</si>
  <si>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</si>
  <si>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</si>
  <si>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</si>
  <si>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</si>
  <si>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</si>
  <si>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</si>
  <si>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</si>
  <si>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</si>
  <si>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</si>
  <si>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</si>
  <si>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</si>
  <si>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</si>
  <si>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</si>
  <si>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</si>
  <si>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</si>
  <si>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</si>
  <si>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</si>
  <si>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</si>
  <si>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</si>
  <si>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</si>
  <si>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</si>
  <si>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</si>
  <si>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</si>
  <si>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</si>
  <si>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</si>
  <si>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</si>
  <si>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</si>
  <si>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</si>
  <si>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</si>
  <si>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</si>
  <si>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</si>
  <si>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</si>
  <si>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</si>
  <si>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</si>
  <si>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</si>
  <si>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</si>
  <si>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</si>
  <si>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</si>
  <si>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</si>
  <si>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</si>
  <si>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</si>
  <si>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</si>
  <si>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</si>
  <si>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</si>
  <si>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</si>
  <si>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</si>
  <si>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</si>
  <si>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</si>
  <si>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</si>
  <si>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</si>
  <si>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</si>
  <si>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</si>
  <si>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</si>
  <si>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</si>
  <si>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</si>
  <si>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</si>
  <si>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</si>
  <si>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</si>
  <si>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</si>
  <si>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</si>
  <si>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</si>
  <si>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</si>
  <si>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</si>
  <si>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</si>
  <si>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</si>
  <si>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</si>
  <si>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</si>
  <si>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</si>
  <si>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</si>
  <si>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</si>
  <si>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</si>
  <si>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</si>
  <si>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</si>
  <si>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</si>
  <si>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</si>
  <si>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</si>
  <si>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</si>
  <si>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</si>
  <si>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</si>
  <si>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</si>
  <si>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</si>
  <si>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</si>
  <si>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</si>
  <si>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</si>
  <si>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</si>
  <si>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</si>
  <si>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</si>
  <si>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</si>
  <si>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</si>
  <si>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</si>
  <si>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</si>
  <si>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</si>
  <si>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</si>
  <si>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</si>
  <si>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</si>
  <si>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</si>
  <si>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</si>
  <si>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</si>
  <si>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</si>
  <si>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</si>
  <si>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</si>
  <si>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</si>
  <si>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</si>
  <si>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</si>
  <si>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</si>
  <si>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</si>
  <si>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</si>
  <si>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</si>
  <si>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</si>
  <si>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</si>
  <si>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</si>
  <si>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</si>
  <si>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</si>
  <si>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</si>
  <si>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</si>
  <si>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</si>
  <si>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</si>
  <si>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</si>
  <si>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</si>
  <si>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</si>
  <si>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</si>
  <si>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</si>
  <si>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</si>
  <si>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</si>
  <si>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</si>
  <si>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</si>
  <si>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</si>
  <si>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</si>
  <si>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</si>
  <si>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</si>
  <si>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</si>
  <si>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</si>
  <si>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</si>
  <si>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</si>
  <si>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</si>
  <si>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</si>
  <si>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</si>
  <si>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</si>
  <si>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</si>
  <si>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</si>
  <si>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</si>
  <si>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</si>
  <si>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</si>
  <si>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</si>
  <si>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</si>
  <si>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</si>
  <si>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</si>
  <si>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</si>
  <si>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</si>
  <si>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</si>
  <si>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</si>
  <si>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</si>
  <si>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</si>
  <si>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</si>
  <si>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</si>
  <si>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</si>
  <si>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</si>
  <si>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</si>
  <si>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</si>
  <si>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</si>
  <si>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</si>
  <si>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</si>
  <si>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</si>
  <si>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</si>
  <si>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</si>
  <si>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</si>
  <si>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</si>
  <si>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</si>
  <si>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</si>
  <si>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</si>
  <si>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</si>
  <si>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</si>
  <si>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</si>
  <si>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</si>
  <si>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</si>
  <si>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</si>
  <si>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</si>
  <si>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</si>
  <si>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</si>
  <si>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</si>
  <si>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</si>
  <si>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</si>
  <si>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</si>
  <si>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</si>
  <si>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</si>
  <si>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</si>
  <si>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</si>
  <si>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</si>
  <si>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</si>
  <si>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</si>
  <si>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</si>
  <si>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</si>
  <si>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</si>
  <si>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</si>
  <si>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</si>
  <si>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</si>
  <si>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</si>
  <si>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</si>
  <si>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</si>
  <si>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</si>
  <si>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</si>
  <si>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</si>
  <si>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</si>
  <si>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</si>
  <si>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</si>
  <si>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</si>
  <si>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</si>
  <si>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</si>
  <si>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</si>
  <si>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</si>
  <si>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</si>
  <si>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</si>
  <si>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</si>
  <si>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</si>
  <si>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</si>
  <si>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</si>
  <si>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</si>
  <si>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</si>
  <si>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</si>
  <si>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</si>
  <si>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</si>
  <si>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</si>
  <si>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</si>
  <si>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</si>
  <si>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</si>
  <si>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</si>
  <si>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</si>
  <si>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</si>
  <si>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</si>
  <si>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</si>
  <si>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</si>
  <si>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</si>
  <si>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</si>
  <si>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</si>
  <si>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</si>
  <si>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</si>
  <si>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</si>
  <si>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</si>
  <si>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</si>
  <si>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</si>
  <si>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</si>
  <si>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</si>
  <si>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</si>
  <si>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</si>
  <si>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</si>
  <si>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</si>
  <si>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</si>
  <si>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</si>
  <si>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</si>
  <si>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</si>
  <si>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</si>
  <si>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</si>
  <si>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</si>
  <si>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</si>
  <si>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</si>
  <si>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</si>
  <si>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</si>
  <si>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</si>
  <si>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</si>
  <si>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</si>
  <si>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</si>
  <si>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</si>
  <si>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</si>
  <si>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</si>
  <si>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</si>
  <si>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</si>
  <si>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</si>
  <si>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</si>
  <si>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</si>
  <si>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</si>
  <si>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</si>
  <si>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</si>
  <si>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</si>
  <si>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</si>
  <si>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</si>
  <si>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</si>
  <si>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</si>
  <si>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</si>
  <si>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</si>
  <si>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</si>
  <si>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</si>
  <si>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</si>
  <si>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</si>
  <si>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</si>
  <si>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</si>
  <si>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</si>
  <si>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</si>
  <si>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</si>
  <si>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</si>
  <si>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</si>
  <si>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</si>
  <si>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</si>
  <si>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</si>
  <si>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</si>
  <si>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</si>
  <si>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</si>
  <si>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</si>
  <si>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</si>
  <si>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</si>
  <si>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</si>
  <si>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</si>
  <si>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</si>
  <si>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</si>
  <si>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</si>
  <si>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</si>
  <si>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</si>
  <si>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</si>
  <si>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</si>
  <si>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</si>
  <si>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</si>
  <si>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</si>
  <si>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</si>
  <si>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</si>
  <si>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</si>
  <si>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</si>
  <si>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</si>
  <si>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</si>
  <si>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</si>
  <si>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</si>
  <si>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</si>
  <si>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</si>
  <si>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</si>
  <si>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</si>
  <si>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</si>
  <si>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</si>
  <si>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</si>
  <si>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</si>
  <si>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</si>
  <si>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</si>
  <si>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</si>
  <si>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</si>
  <si>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</si>
  <si>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</si>
  <si>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</si>
  <si>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</si>
  <si>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</si>
  <si>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</si>
  <si>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</si>
  <si>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</si>
  <si>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</si>
  <si>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</si>
  <si>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</si>
  <si>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</si>
  <si>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</si>
  <si>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</si>
  <si>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</si>
  <si>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</si>
  <si>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</si>
  <si>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</si>
  <si>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</si>
  <si>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</si>
  <si>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</si>
  <si>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</si>
  <si>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</si>
  <si>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</si>
  <si>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</si>
  <si>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</si>
  <si>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</si>
  <si>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</si>
  <si>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</si>
  <si>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</si>
  <si>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</si>
  <si>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</si>
  <si>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</si>
  <si>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</si>
  <si>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</si>
  <si>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</si>
  <si>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</si>
  <si>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</si>
  <si>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</si>
  <si>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</si>
  <si>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</si>
  <si>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</si>
  <si>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</si>
  <si>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</si>
  <si>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</si>
  <si>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</si>
  <si>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</si>
  <si>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</si>
  <si>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</si>
  <si>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</si>
  <si>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</si>
  <si>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</si>
  <si>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</si>
  <si>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</si>
  <si>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</si>
  <si>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</si>
  <si>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</si>
  <si>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</si>
  <si>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</si>
  <si>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</si>
  <si>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</si>
  <si>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</si>
  <si>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</si>
  <si>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</si>
  <si>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</si>
  <si>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</si>
  <si>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</si>
  <si>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</si>
  <si>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</si>
  <si>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</si>
  <si>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</si>
  <si>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</si>
  <si>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</si>
  <si>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</si>
  <si>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</si>
  <si>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</si>
  <si>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</si>
  <si>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</si>
  <si>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</si>
  <si>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</si>
  <si>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</si>
  <si>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</si>
  <si>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</si>
  <si>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</si>
  <si>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</si>
  <si>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</si>
  <si>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</si>
  <si>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</si>
  <si>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</si>
  <si>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</si>
  <si>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</si>
  <si>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</si>
  <si>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</si>
  <si>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</si>
  <si>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</si>
  <si>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</si>
  <si>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</si>
  <si>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</si>
  <si>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</si>
  <si>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</si>
  <si>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</si>
  <si>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</si>
  <si>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</si>
  <si>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</si>
  <si>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</si>
  <si>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</si>
  <si>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</si>
  <si>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</si>
  <si>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</si>
  <si>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</si>
  <si>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</si>
  <si>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</si>
  <si>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</si>
  <si>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</si>
  <si>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</si>
  <si>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</si>
  <si>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</si>
  <si>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</si>
  <si>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</si>
  <si>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</si>
  <si>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</si>
  <si>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</si>
  <si>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</si>
  <si>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</si>
  <si>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</si>
  <si>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</si>
  <si>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</si>
  <si>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</si>
  <si>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</si>
  <si>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</si>
  <si>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</si>
  <si>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</si>
  <si>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</si>
  <si>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</si>
  <si>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</si>
  <si>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</si>
  <si>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</si>
  <si>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</si>
  <si>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</si>
  <si>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</si>
  <si>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</si>
  <si>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</si>
  <si>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</si>
  <si>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</si>
  <si>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</si>
  <si>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</si>
  <si>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</si>
  <si>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</si>
  <si>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</si>
  <si>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</si>
  <si>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</si>
  <si>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</si>
  <si>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</si>
  <si>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</si>
  <si>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</si>
  <si>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</si>
  <si>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</si>
  <si>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</si>
  <si>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</si>
  <si>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</si>
  <si>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</si>
  <si>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</si>
  <si>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</si>
  <si>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</si>
  <si>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</si>
  <si>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</si>
  <si>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</si>
  <si>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</si>
  <si>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</si>
  <si>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</si>
  <si>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</si>
  <si>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</si>
  <si>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</si>
  <si>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</si>
  <si>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</si>
  <si>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</si>
  <si>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</si>
  <si>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</si>
  <si>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</si>
  <si>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</si>
  <si>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</si>
  <si>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</si>
  <si>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</si>
  <si>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</si>
  <si>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</si>
  <si>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</si>
  <si>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</si>
  <si>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</si>
  <si>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</si>
  <si>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</si>
  <si>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</si>
  <si>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</si>
  <si>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</si>
  <si>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</si>
  <si>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</si>
  <si>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</si>
  <si>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</si>
  <si>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</si>
  <si>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</si>
  <si>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</si>
  <si>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</si>
  <si>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</si>
  <si>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</si>
  <si>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</si>
  <si>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</si>
  <si>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</si>
  <si>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</si>
  <si>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</si>
  <si>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</si>
  <si>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</si>
  <si>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</si>
  <si>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</si>
  <si>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</si>
  <si>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</si>
  <si>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</si>
  <si>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</si>
  <si>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</si>
  <si>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</si>
  <si>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</si>
  <si>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</si>
  <si>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</si>
  <si>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</si>
  <si>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</si>
  <si>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</si>
  <si>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</si>
  <si>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</si>
  <si>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</si>
  <si>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</si>
  <si>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</si>
  <si>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</si>
  <si>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</si>
  <si>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</si>
  <si>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</si>
  <si>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</si>
  <si>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</si>
  <si>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</si>
  <si>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</si>
  <si>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</si>
  <si>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</si>
  <si>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</si>
  <si>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</si>
  <si>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</si>
  <si>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</si>
  <si>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</si>
  <si>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</si>
  <si>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</si>
  <si>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</si>
  <si>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</si>
  <si>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</si>
  <si>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</si>
  <si>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</si>
  <si>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</si>
  <si>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</si>
  <si>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</si>
  <si>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</si>
  <si>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</si>
  <si>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</si>
  <si>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</si>
  <si>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</si>
  <si>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</si>
  <si>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</si>
  <si>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</si>
  <si>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</si>
  <si>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</si>
  <si>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</si>
  <si>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</si>
  <si>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</si>
  <si>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</si>
  <si>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</si>
  <si>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</si>
  <si>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</si>
  <si>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</si>
  <si>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</si>
  <si>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</si>
  <si>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</si>
  <si>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</si>
  <si>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</si>
  <si>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</si>
  <si>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</si>
  <si>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</si>
  <si>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</si>
  <si>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</si>
  <si>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</si>
  <si>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</si>
  <si>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</si>
  <si>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</si>
  <si>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</si>
  <si>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</si>
  <si>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</si>
  <si>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</si>
  <si>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</si>
  <si>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</si>
  <si>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</si>
  <si>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</si>
  <si>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</si>
  <si>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</si>
  <si>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</si>
  <si>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</si>
  <si>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</si>
  <si>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</si>
  <si>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</si>
  <si>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</si>
  <si>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</si>
  <si>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</si>
  <si>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</si>
  <si>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</si>
  <si>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</si>
  <si>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</si>
  <si>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</si>
  <si>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</si>
  <si>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</si>
  <si>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</si>
  <si>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</si>
  <si>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</si>
  <si>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</si>
  <si>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</si>
  <si>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</si>
  <si>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</si>
  <si>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</si>
  <si>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</si>
  <si>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</si>
  <si>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</si>
  <si>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</si>
  <si>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</si>
  <si>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</si>
  <si>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</si>
  <si>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</si>
  <si>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</si>
  <si>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</si>
  <si>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</si>
  <si>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</si>
  <si>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</si>
  <si>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</si>
  <si>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</si>
  <si>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</si>
  <si>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</si>
  <si>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</si>
  <si>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</si>
  <si>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</si>
  <si>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</si>
  <si>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</si>
  <si>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</si>
  <si>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</si>
  <si>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</si>
  <si>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</si>
  <si>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</si>
  <si>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</si>
  <si>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</si>
  <si>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</si>
  <si>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</si>
  <si>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</si>
  <si>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</si>
  <si>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</si>
  <si>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</si>
  <si>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</si>
  <si>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</si>
  <si>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</si>
  <si>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</si>
  <si>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</si>
  <si>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</si>
  <si>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</si>
  <si>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</si>
  <si>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</si>
  <si>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</si>
  <si>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</si>
  <si>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</si>
  <si>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</si>
  <si>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</si>
  <si>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</si>
  <si>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</si>
  <si>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</si>
  <si>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</si>
  <si>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</si>
  <si>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</si>
  <si>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</si>
  <si>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</si>
  <si>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</si>
  <si>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</si>
  <si>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</si>
  <si>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</si>
  <si>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</si>
  <si>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</si>
  <si>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</si>
  <si>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</si>
  <si>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</si>
  <si>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</si>
  <si>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</si>
  <si>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</si>
  <si>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</si>
  <si>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</si>
  <si>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</si>
  <si>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</si>
  <si>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</si>
  <si>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</si>
  <si>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</si>
  <si>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</si>
  <si>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</si>
  <si>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</si>
  <si>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</si>
  <si>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</si>
  <si>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</si>
  <si>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</si>
  <si>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</si>
  <si>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</si>
  <si>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</si>
  <si>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</si>
  <si>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</si>
  <si>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</si>
  <si>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</si>
  <si>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</si>
  <si>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</si>
  <si>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</si>
  <si>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</si>
  <si>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</si>
  <si>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</si>
  <si>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</si>
  <si>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</si>
  <si>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</si>
  <si>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</si>
  <si>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</si>
  <si>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</si>
  <si>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</si>
  <si>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</si>
  <si>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</si>
  <si>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</si>
  <si>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</si>
  <si>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</si>
  <si>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</si>
  <si>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</si>
  <si>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</si>
  <si>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</si>
  <si>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</si>
  <si>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</si>
  <si>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</si>
  <si>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</si>
  <si>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</si>
  <si>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</si>
  <si>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</si>
  <si>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</si>
  <si>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</si>
  <si>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</si>
  <si>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</si>
  <si>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</si>
  <si>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</si>
  <si>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</si>
  <si>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</si>
  <si>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</si>
  <si>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</si>
  <si>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</si>
  <si>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</si>
  <si>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</si>
  <si>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</si>
  <si>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</si>
  <si>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</si>
  <si>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</si>
  <si>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</si>
  <si>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</si>
  <si>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</si>
  <si>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</si>
  <si>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</si>
  <si>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</si>
  <si>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</si>
  <si>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</si>
  <si>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</si>
  <si>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</si>
  <si>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</si>
  <si>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</si>
  <si>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</si>
  <si>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</si>
  <si>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</si>
  <si>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</si>
  <si>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</si>
  <si>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</si>
  <si>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</si>
  <si>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</si>
  <si>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</si>
  <si>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</si>
  <si>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</si>
  <si>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</si>
  <si>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</si>
  <si>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</si>
  <si>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</si>
  <si>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</si>
  <si>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</si>
  <si>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</si>
  <si>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</si>
  <si>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</si>
  <si>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</si>
  <si>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</si>
  <si>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</si>
  <si>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</si>
  <si>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</si>
  <si>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</si>
  <si>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</si>
  <si>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</si>
  <si>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</si>
  <si>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</si>
  <si>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</si>
  <si>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</si>
  <si>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</si>
  <si>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</si>
  <si>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</si>
  <si>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</si>
  <si>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</si>
  <si>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</si>
  <si>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</si>
  <si>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</si>
  <si>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</si>
  <si>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</si>
  <si>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</si>
  <si>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</si>
  <si>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</si>
  <si>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</si>
  <si>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</si>
  <si>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</si>
  <si>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</si>
  <si>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</si>
  <si>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</si>
  <si>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</si>
  <si>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</si>
  <si>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</si>
  <si>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</si>
  <si>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</si>
  <si>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</si>
  <si>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</si>
  <si>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</si>
  <si>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</si>
  <si>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</si>
  <si>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</si>
  <si>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</si>
  <si>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</si>
  <si>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</si>
  <si>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</si>
  <si>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</si>
  <si>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</si>
  <si>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</si>
  <si>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</si>
  <si>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</si>
  <si>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</si>
  <si>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</si>
  <si>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</si>
  <si>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</si>
  <si>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</si>
  <si>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</si>
  <si>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</si>
  <si>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</si>
  <si>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</si>
  <si>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</si>
  <si>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</si>
  <si>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</si>
  <si>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</si>
  <si>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</si>
  <si>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</si>
  <si>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</si>
  <si>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</si>
  <si>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</si>
  <si>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</si>
  <si>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</si>
  <si>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</si>
  <si>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</si>
  <si>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</si>
  <si>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</si>
  <si>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</si>
  <si>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</si>
  <si>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</si>
  <si>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</si>
  <si>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</si>
  <si>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</si>
  <si>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</si>
  <si>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</si>
  <si>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</si>
  <si>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</si>
  <si>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</si>
  <si>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</si>
  <si>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</si>
  <si>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</si>
  <si>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</si>
  <si>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</si>
  <si>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</si>
  <si>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</si>
  <si>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</si>
  <si>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</si>
  <si>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</si>
  <si>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</si>
  <si>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</si>
  <si>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</si>
  <si>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</si>
  <si>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</si>
  <si>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</si>
  <si>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</si>
  <si>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</si>
  <si>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</si>
  <si>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</si>
  <si>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</si>
  <si>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</si>
  <si>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</si>
  <si>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</si>
  <si>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</si>
  <si>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</si>
  <si>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</si>
  <si>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</si>
  <si>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</si>
  <si>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</si>
  <si>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</si>
  <si>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</si>
  <si>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</si>
  <si>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</si>
  <si>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</si>
  <si>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</si>
  <si>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</si>
  <si>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</si>
  <si>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</si>
  <si>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</si>
  <si>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</si>
  <si>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</si>
  <si>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</si>
  <si>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</si>
  <si>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</si>
  <si>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</si>
  <si>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</si>
  <si>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</si>
  <si>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</si>
  <si>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</si>
  <si>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</si>
  <si>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</si>
  <si>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</si>
  <si>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</si>
  <si>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</si>
  <si>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</si>
  <si>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</si>
  <si>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</si>
  <si>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</si>
  <si>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</si>
  <si>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</si>
  <si>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</si>
  <si>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</si>
  <si>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</si>
  <si>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</si>
  <si>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</si>
  <si>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</si>
  <si>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</si>
  <si>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</si>
  <si>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</si>
  <si>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</si>
  <si>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</si>
  <si>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</si>
  <si>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</si>
  <si>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</si>
  <si>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</si>
  <si>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</si>
  <si>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</si>
  <si>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</si>
  <si>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</si>
  <si>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</si>
  <si>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</si>
  <si>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</si>
  <si>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</si>
  <si>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</si>
  <si>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</si>
  <si>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</si>
  <si>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</si>
  <si>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</si>
  <si>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</si>
  <si>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</si>
  <si>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</si>
  <si>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</si>
  <si>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</si>
  <si>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</si>
  <si>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</si>
  <si>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</si>
  <si>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</si>
  <si>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</si>
  <si>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</si>
  <si>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</si>
  <si>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</si>
  <si>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</si>
  <si>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</si>
  <si>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</si>
  <si>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</si>
  <si>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</si>
  <si>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</si>
  <si>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</si>
  <si>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</si>
  <si>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</si>
  <si>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</si>
  <si>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</si>
  <si>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</si>
  <si>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</si>
  <si>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</si>
  <si>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</si>
  <si>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</si>
  <si>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</si>
  <si>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</si>
  <si>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</si>
  <si>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</si>
  <si>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</si>
  <si>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</si>
  <si>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</si>
  <si>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</si>
  <si>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</si>
  <si>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</si>
  <si>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</si>
  <si>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</si>
  <si>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</si>
  <si>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</si>
  <si>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</si>
  <si>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</si>
  <si>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</si>
  <si>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</si>
  <si>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</si>
  <si>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</si>
  <si>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</si>
  <si>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</si>
  <si>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</si>
  <si>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</si>
  <si>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</si>
  <si>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</si>
  <si>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</si>
  <si>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</si>
  <si>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</si>
  <si>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</si>
  <si>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</si>
  <si>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</si>
  <si>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</si>
  <si>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</si>
  <si>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</si>
  <si>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</si>
  <si>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</si>
  <si>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</si>
  <si>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</si>
  <si>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</si>
  <si>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</si>
  <si>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</si>
  <si>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</si>
  <si>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</si>
  <si>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</si>
  <si>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</si>
  <si>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</si>
  <si>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</si>
  <si>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</si>
  <si>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</si>
  <si>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</si>
  <si>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</si>
  <si>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</si>
  <si>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</si>
  <si>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</si>
  <si>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</si>
  <si>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</si>
  <si>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</si>
  <si>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</si>
  <si>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</si>
  <si>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</si>
  <si>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</si>
  <si>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</si>
  <si>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</si>
  <si>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</si>
  <si>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</si>
  <si>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</si>
  <si>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</si>
  <si>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</si>
  <si>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</si>
  <si>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</si>
  <si>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</si>
  <si>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</si>
  <si>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</si>
  <si>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</si>
  <si>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</si>
  <si>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</si>
  <si>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</si>
  <si>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</si>
  <si>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</si>
  <si>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</si>
  <si>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</si>
  <si>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</si>
  <si>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</si>
  <si>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</si>
  <si>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</si>
  <si>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</si>
  <si>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</si>
  <si>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</si>
  <si>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</si>
  <si>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</si>
  <si>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</si>
  <si>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</si>
  <si>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</si>
  <si>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</si>
  <si>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</si>
  <si>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</si>
  <si>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</si>
  <si>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</si>
  <si>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</si>
  <si>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</si>
  <si>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</si>
  <si>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</si>
  <si>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</si>
  <si>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</si>
  <si>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</si>
  <si>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</si>
  <si>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</si>
  <si>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</si>
  <si>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</si>
  <si>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</si>
  <si>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</si>
  <si>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</si>
  <si>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</si>
  <si>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</si>
  <si>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</si>
  <si>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</si>
  <si>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</si>
  <si>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</si>
  <si>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</si>
  <si>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</si>
  <si>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</si>
  <si>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</si>
  <si>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</si>
  <si>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</si>
  <si>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</si>
  <si>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</si>
  <si>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</si>
  <si>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</si>
  <si>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</si>
  <si>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</si>
  <si>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</si>
  <si>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</si>
  <si>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</si>
  <si>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</si>
  <si>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</si>
  <si>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</si>
  <si>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</si>
  <si>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</si>
  <si>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</si>
  <si>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</si>
  <si>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</si>
  <si>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</si>
  <si>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</si>
  <si>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</si>
  <si>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</si>
  <si>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</si>
  <si>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</si>
  <si>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</si>
  <si>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</si>
  <si>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</si>
  <si>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</si>
  <si>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</si>
  <si>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</si>
  <si>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</si>
  <si>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</si>
  <si>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</si>
  <si>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</si>
  <si>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</si>
  <si>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</si>
  <si>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</si>
  <si>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</si>
  <si>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</si>
  <si>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</si>
  <si>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</si>
  <si>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</si>
  <si>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</si>
  <si>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</si>
  <si>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</si>
  <si>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</si>
  <si>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</si>
  <si>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</si>
  <si>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</si>
  <si>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</si>
  <si>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</si>
  <si>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</si>
  <si>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</si>
  <si>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</si>
  <si>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</si>
  <si>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</si>
  <si>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</si>
  <si>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</si>
  <si>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</si>
  <si>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</si>
  <si>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</si>
  <si>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</si>
  <si>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</si>
  <si>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</si>
  <si>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</si>
  <si>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</si>
  <si>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</si>
  <si>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</si>
  <si>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</si>
  <si>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</si>
  <si>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</si>
  <si>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</si>
  <si>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</si>
  <si>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</si>
  <si>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</si>
  <si>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</si>
  <si>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</si>
  <si>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</si>
  <si>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</si>
  <si>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</si>
  <si>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</si>
  <si>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</si>
  <si>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</si>
  <si>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</si>
  <si>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</si>
  <si>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</si>
  <si>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</si>
  <si>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</si>
  <si>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</si>
  <si>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</si>
  <si>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</si>
  <si>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</si>
  <si>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</si>
  <si>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</si>
  <si>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</si>
  <si>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</si>
  <si>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</si>
  <si>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</si>
  <si>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</si>
  <si>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</si>
  <si>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</si>
  <si>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</si>
  <si>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</si>
  <si>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</si>
  <si>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</si>
  <si>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</si>
  <si>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</si>
  <si>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</si>
  <si>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</si>
  <si>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</si>
  <si>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</si>
  <si>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</si>
  <si>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</si>
  <si>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</si>
  <si>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</si>
  <si>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</si>
  <si>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</si>
  <si>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</si>
  <si>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</si>
  <si>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</si>
  <si>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</si>
  <si>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</si>
  <si>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</si>
  <si>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</si>
  <si>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</si>
  <si>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</si>
  <si>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</si>
  <si>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</si>
  <si>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</si>
  <si>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</si>
  <si>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</si>
  <si>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</si>
  <si>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</si>
  <si>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</si>
  <si>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</si>
  <si>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</si>
  <si>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</si>
  <si>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</si>
  <si>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</si>
  <si>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</si>
  <si>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</si>
  <si>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</si>
  <si>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</si>
  <si>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</si>
  <si>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</si>
  <si>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</si>
  <si>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</si>
  <si>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</si>
  <si>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</si>
  <si>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</si>
  <si>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</si>
  <si>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</si>
  <si>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</si>
  <si>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</si>
  <si>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</si>
  <si>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</si>
  <si>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</si>
  <si>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</si>
  <si>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</si>
  <si>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</si>
  <si>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</si>
  <si>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</si>
  <si>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</si>
  <si>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</si>
  <si>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</si>
  <si>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</si>
  <si>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</si>
  <si>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</si>
  <si>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</si>
  <si>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</si>
  <si>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</si>
  <si>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</si>
  <si>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</si>
  <si>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</si>
  <si>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</si>
  <si>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</si>
  <si>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</si>
  <si>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</si>
  <si>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</si>
  <si>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</si>
  <si>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</si>
  <si>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</si>
  <si>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</si>
  <si>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</si>
  <si>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</si>
  <si>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</si>
  <si>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</si>
  <si>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</si>
  <si>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</si>
  <si>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</si>
  <si>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</si>
  <si>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</si>
  <si>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</si>
  <si>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</si>
  <si>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</si>
  <si>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</si>
  <si>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</si>
  <si>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</si>
  <si>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</si>
  <si>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</si>
  <si>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</si>
  <si>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</si>
  <si>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</si>
  <si>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</si>
  <si>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</si>
  <si>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</si>
  <si>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</si>
  <si>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</si>
  <si>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</si>
  <si>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</si>
  <si>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</si>
  <si>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</si>
  <si>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</si>
  <si>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</si>
  <si>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</si>
  <si>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</si>
  <si>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</si>
  <si>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</si>
  <si>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</si>
  <si>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</si>
  <si>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</si>
  <si>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</si>
  <si>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</si>
  <si>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</si>
  <si>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</si>
  <si>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</si>
  <si>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</si>
  <si>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</si>
  <si>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</si>
  <si>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</si>
  <si>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</si>
  <si>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</si>
  <si>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</si>
  <si>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</si>
  <si>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</si>
  <si>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</si>
  <si>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</si>
  <si>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</si>
  <si>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</si>
  <si>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</si>
  <si>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</si>
  <si>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</si>
  <si>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</si>
  <si>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</si>
  <si>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</si>
  <si>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</si>
  <si>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</si>
  <si>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</si>
  <si>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</si>
  <si>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</si>
  <si>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</si>
  <si>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</si>
  <si>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</si>
  <si>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</si>
  <si>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</si>
  <si>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</si>
  <si>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</si>
  <si>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</si>
  <si>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</si>
  <si>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</si>
  <si>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</si>
  <si>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</si>
  <si>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</si>
  <si>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</si>
  <si>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</si>
  <si>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</si>
  <si>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</si>
  <si>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</si>
  <si>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</si>
  <si>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</si>
  <si>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</si>
  <si>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</si>
  <si>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</si>
  <si>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</si>
  <si>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</si>
  <si>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</si>
  <si>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</si>
  <si>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</si>
  <si>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</si>
  <si>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</si>
  <si>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</si>
  <si>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</si>
  <si>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</si>
  <si>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</si>
  <si>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</si>
  <si>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</si>
  <si>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</si>
  <si>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</si>
  <si>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</si>
  <si>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</si>
  <si>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</si>
  <si>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</si>
  <si>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</si>
  <si>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</si>
  <si>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</si>
  <si>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</si>
  <si>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</si>
  <si>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</si>
  <si>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</si>
  <si>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</si>
  <si>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</si>
  <si>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</si>
  <si>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</si>
  <si>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</si>
  <si>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</si>
  <si>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</si>
  <si>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</si>
  <si>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</si>
  <si>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</si>
  <si>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</si>
  <si>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</si>
  <si>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</si>
  <si>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</si>
  <si>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</si>
  <si>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</si>
  <si>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</si>
  <si>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</si>
  <si>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</si>
  <si>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</si>
  <si>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</si>
  <si>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</si>
  <si>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</si>
  <si>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</si>
  <si>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</si>
  <si>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</si>
  <si>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</si>
  <si>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</si>
  <si>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</si>
  <si>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</si>
  <si>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</si>
  <si>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</si>
  <si>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</si>
  <si>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</si>
  <si>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</si>
  <si>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</si>
  <si>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</si>
  <si>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</si>
  <si>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</si>
  <si>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</si>
  <si>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</si>
  <si>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</si>
  <si>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</si>
  <si>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</si>
  <si>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</si>
  <si>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</si>
  <si>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</si>
  <si>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</si>
  <si>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</si>
  <si>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</si>
  <si>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</si>
  <si>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</si>
  <si>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</si>
  <si>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</si>
  <si>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</si>
  <si>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</si>
  <si>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</si>
  <si>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</si>
  <si>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</si>
  <si>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</si>
  <si>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</si>
  <si>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</si>
  <si>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</si>
  <si>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</si>
  <si>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</si>
  <si>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</si>
  <si>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</si>
  <si>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</si>
  <si>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</si>
  <si>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</si>
  <si>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</si>
  <si>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</si>
  <si>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</si>
  <si>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</si>
  <si>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</si>
  <si>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</si>
  <si>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</si>
  <si>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</si>
  <si>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</si>
  <si>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</si>
  <si>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</si>
  <si>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</si>
  <si>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</si>
  <si>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</si>
  <si>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</si>
  <si>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</si>
  <si>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</si>
  <si>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</si>
  <si>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</si>
  <si>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</si>
  <si>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</si>
  <si>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</si>
  <si>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</si>
  <si>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</si>
  <si>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</si>
  <si>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</si>
  <si>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</si>
  <si>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</si>
  <si>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</si>
  <si>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</si>
  <si>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</si>
  <si>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</si>
  <si>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</si>
  <si>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</si>
  <si>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</si>
  <si>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</si>
  <si>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</si>
  <si>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</si>
  <si>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</si>
  <si>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</si>
  <si>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</si>
  <si>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</si>
  <si>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</si>
  <si>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</si>
  <si>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</si>
  <si>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</si>
  <si>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</si>
  <si>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</si>
  <si>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</si>
  <si>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</si>
  <si>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</si>
  <si>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</si>
  <si>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</si>
  <si>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</si>
  <si>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</si>
  <si>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</si>
  <si>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</si>
  <si>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</si>
  <si>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</si>
  <si>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</si>
  <si>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</si>
  <si>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</si>
  <si>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</si>
  <si>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</si>
  <si>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</si>
  <si>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</si>
  <si>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</si>
  <si>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</si>
  <si>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</si>
  <si>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</si>
  <si>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</si>
  <si>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</si>
  <si>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</si>
  <si>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</si>
  <si>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</si>
  <si>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</si>
  <si>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</si>
  <si>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</si>
  <si>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</si>
  <si>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</si>
  <si>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</si>
  <si>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</si>
  <si>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</si>
  <si>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</si>
  <si>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</si>
  <si>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</si>
  <si>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</si>
  <si>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</si>
  <si>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</si>
  <si>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</si>
  <si>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</si>
  <si>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</si>
  <si>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</si>
  <si>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</si>
  <si>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</si>
  <si>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</si>
  <si>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</si>
  <si>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</si>
  <si>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</si>
  <si>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</si>
  <si>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</si>
  <si>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</si>
  <si>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</si>
  <si>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</si>
  <si>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</si>
  <si>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</si>
  <si>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</si>
  <si>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</si>
  <si>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</si>
  <si>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</si>
  <si>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</si>
  <si>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</si>
  <si>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</si>
  <si>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</si>
  <si>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</si>
  <si>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</si>
  <si>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</si>
  <si>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</si>
  <si>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</si>
  <si>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</si>
  <si>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</si>
  <si>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</si>
  <si>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</si>
  <si>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</si>
  <si>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</si>
  <si>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</si>
  <si>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</si>
  <si>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</si>
  <si>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</si>
  <si>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</si>
  <si>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</si>
  <si>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</si>
  <si>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</si>
  <si>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</si>
  <si>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</si>
  <si>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</si>
  <si>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</si>
  <si>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</si>
  <si>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</si>
  <si>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</si>
  <si>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</si>
  <si>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</si>
  <si>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</si>
  <si>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</si>
  <si>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</si>
  <si>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</si>
  <si>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</si>
  <si>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</si>
  <si>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</si>
  <si>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</si>
  <si>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</si>
  <si>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</si>
  <si>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</si>
  <si>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</si>
  <si>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</si>
  <si>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</si>
  <si>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</si>
  <si>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</si>
  <si>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</si>
  <si>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</si>
  <si>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</si>
  <si>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</si>
  <si>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</si>
  <si>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</si>
  <si>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</si>
  <si>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</si>
  <si>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</si>
  <si>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</si>
  <si>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</si>
  <si>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</si>
  <si>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</si>
  <si>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</si>
  <si>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</si>
  <si>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</si>
  <si>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</si>
  <si>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</si>
  <si>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</si>
  <si>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</si>
  <si>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</si>
  <si>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</si>
  <si>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</si>
  <si>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</si>
  <si>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</si>
  <si>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</si>
  <si>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</si>
  <si>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</si>
  <si>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</si>
  <si>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</si>
  <si>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</si>
  <si>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</si>
  <si>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</si>
  <si>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</si>
  <si>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</si>
  <si>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</si>
  <si>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</si>
  <si>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</si>
  <si>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</si>
  <si>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</si>
  <si>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</si>
  <si>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</si>
  <si>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</si>
  <si>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</si>
  <si>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</si>
  <si>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</si>
  <si>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</si>
  <si>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</si>
  <si>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</si>
  <si>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</si>
  <si>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</si>
  <si>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</si>
  <si>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</si>
  <si>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</si>
  <si>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</si>
  <si>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</si>
  <si>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</si>
  <si>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</si>
  <si>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</si>
  <si>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</si>
  <si>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</si>
  <si>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</si>
  <si>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</si>
  <si>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</si>
  <si>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</si>
  <si>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</si>
  <si>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</si>
  <si>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</si>
  <si>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</si>
  <si>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</si>
  <si>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</si>
  <si>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</si>
  <si>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</si>
  <si>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</si>
  <si>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</si>
  <si>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</si>
  <si>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</si>
  <si>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</si>
  <si>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</si>
  <si>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</si>
  <si>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</si>
  <si>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</si>
  <si>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</si>
  <si>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</si>
  <si>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</si>
  <si>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</si>
  <si>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</si>
  <si>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</si>
  <si>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</si>
  <si>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</si>
  <si>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</si>
  <si>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</si>
  <si>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</si>
  <si>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</si>
  <si>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</si>
  <si>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</si>
  <si>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</si>
  <si>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</si>
  <si>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</si>
  <si>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</si>
  <si>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</si>
  <si>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</si>
  <si>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</si>
  <si>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</si>
  <si>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</si>
  <si>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</si>
  <si>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</si>
  <si>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</si>
  <si>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</si>
  <si>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</si>
  <si>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</si>
  <si>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</si>
  <si>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</si>
  <si>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</si>
  <si>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</si>
  <si>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</si>
  <si>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</si>
  <si>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</si>
  <si>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</si>
  <si>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</si>
  <si>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</si>
  <si>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</si>
  <si>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</si>
  <si>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</si>
  <si>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</si>
  <si>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</si>
  <si>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</si>
  <si>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</si>
  <si>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</si>
  <si>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</si>
  <si>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</si>
  <si>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</si>
  <si>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</si>
  <si>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</si>
  <si>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</si>
  <si>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</si>
  <si>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</si>
  <si>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</si>
  <si>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</si>
  <si>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</si>
  <si>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</si>
  <si>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</si>
  <si>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</si>
  <si>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</si>
  <si>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</si>
  <si>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</si>
  <si>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</si>
  <si>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</si>
  <si>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</si>
  <si>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</si>
  <si>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</si>
  <si>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</si>
  <si>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</si>
  <si>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</si>
  <si>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</si>
  <si>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</si>
  <si>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</si>
  <si>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</si>
  <si>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</si>
  <si>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</si>
  <si>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</si>
  <si>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</si>
  <si>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</si>
  <si>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</si>
  <si>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</si>
  <si>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</si>
  <si>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</si>
  <si>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</si>
  <si>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</si>
  <si>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</si>
  <si>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</si>
  <si>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</si>
  <si>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</si>
  <si>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</si>
  <si>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</si>
  <si>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</si>
  <si>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</si>
  <si>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</si>
  <si>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</si>
  <si>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</si>
  <si>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</si>
  <si>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</si>
  <si>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</si>
  <si>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</si>
  <si>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</si>
  <si>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</si>
  <si>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</si>
  <si>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</si>
  <si>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</si>
  <si>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</si>
  <si>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</si>
  <si>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</si>
  <si>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</si>
  <si>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</si>
  <si>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</si>
  <si>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</si>
  <si>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</si>
  <si>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</si>
  <si>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</si>
  <si>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</si>
  <si>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</si>
  <si>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</si>
  <si>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</si>
  <si>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</si>
  <si>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</si>
  <si>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</si>
  <si>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</si>
  <si>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</si>
  <si>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</si>
  <si>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</si>
  <si>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</si>
  <si>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</si>
  <si>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</si>
  <si>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</si>
  <si>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</si>
  <si>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</si>
  <si>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</si>
  <si>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</si>
  <si>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</si>
  <si>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</si>
  <si>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</si>
  <si>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</si>
  <si>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</si>
  <si>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</si>
  <si>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</si>
  <si>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</si>
  <si>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</si>
  <si>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</si>
  <si>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</si>
  <si>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</si>
  <si>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</si>
  <si>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</si>
  <si>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</si>
  <si>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</si>
  <si>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</si>
  <si>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</si>
  <si>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</si>
  <si>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</si>
  <si>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</si>
  <si>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</si>
  <si>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</si>
  <si>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</si>
  <si>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</si>
  <si>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</si>
  <si>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</si>
  <si>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</si>
  <si>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</si>
  <si>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</si>
  <si>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</si>
  <si>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</si>
  <si>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</si>
  <si>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</si>
  <si>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</si>
  <si>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</si>
  <si>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</si>
  <si>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</si>
  <si>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</si>
  <si>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</si>
  <si>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</si>
  <si>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</si>
  <si>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</si>
  <si>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</si>
  <si>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</si>
  <si>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</si>
  <si>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</si>
  <si>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</si>
  <si>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</si>
  <si>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</si>
  <si>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</si>
  <si>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</si>
  <si>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</si>
  <si>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</si>
  <si>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</si>
  <si>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</si>
  <si>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</si>
  <si>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</si>
  <si>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</si>
  <si>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</si>
  <si>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</si>
  <si>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</si>
  <si>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</si>
  <si>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</si>
  <si>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</si>
  <si>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</si>
  <si>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</si>
  <si>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</si>
  <si>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</si>
  <si>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</si>
  <si>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</si>
  <si>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</si>
  <si>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</si>
  <si>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</si>
  <si>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</si>
  <si>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</si>
  <si>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</si>
  <si>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</si>
  <si>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</si>
  <si>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</si>
  <si>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</si>
  <si>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</si>
  <si>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</si>
  <si>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</si>
  <si>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</si>
  <si>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</si>
  <si>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</si>
  <si>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</si>
  <si>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</si>
  <si>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</si>
  <si>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</si>
  <si>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</si>
  <si>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</si>
  <si>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</si>
  <si>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</si>
  <si>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</si>
  <si>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</si>
  <si>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</si>
  <si>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</si>
  <si>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</si>
  <si>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</si>
  <si>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</si>
  <si>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</si>
  <si>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</si>
  <si>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</si>
  <si>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</si>
  <si>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</si>
  <si>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</si>
  <si>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</si>
  <si>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</si>
  <si>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</si>
  <si>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</si>
  <si>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</si>
  <si>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</si>
  <si>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</si>
  <si>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</si>
  <si>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</si>
  <si>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</si>
  <si>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</si>
  <si>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</si>
  <si>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</si>
  <si>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</si>
  <si>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</si>
  <si>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</si>
  <si>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</si>
  <si>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</si>
  <si>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</si>
  <si>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</si>
  <si>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</si>
  <si>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</si>
  <si>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</si>
  <si>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</si>
  <si>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</si>
  <si>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</si>
  <si>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</si>
  <si>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</si>
  <si>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</si>
  <si>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</si>
  <si>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</si>
  <si>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</si>
  <si>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</si>
  <si>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</si>
  <si>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</si>
  <si>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</si>
  <si>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</si>
  <si>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</si>
  <si>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</si>
  <si>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</si>
  <si>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</si>
  <si>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</si>
  <si>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</si>
  <si>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</si>
  <si>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</si>
  <si>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</si>
  <si>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</si>
  <si>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</si>
  <si>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</si>
  <si>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</si>
  <si>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</si>
  <si>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</si>
  <si>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</si>
  <si>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</si>
  <si>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</si>
  <si>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</si>
  <si>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</si>
  <si>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</si>
  <si>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</si>
  <si>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</si>
  <si>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</si>
  <si>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</si>
  <si>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</si>
  <si>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</si>
  <si>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</si>
  <si>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</si>
  <si>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</si>
  <si>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</si>
  <si>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</si>
  <si>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</si>
  <si>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</si>
  <si>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</si>
  <si>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</si>
  <si>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</si>
  <si>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</si>
  <si>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</si>
  <si>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</si>
  <si>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</si>
  <si>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</si>
  <si>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</si>
  <si>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</si>
  <si>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</si>
  <si>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</si>
  <si>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</si>
  <si>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</si>
  <si>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</si>
  <si>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</si>
  <si>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</si>
  <si>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</si>
  <si>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</si>
  <si>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</si>
  <si>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</si>
  <si>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</si>
  <si>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</si>
  <si>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</si>
  <si>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</si>
  <si>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</si>
  <si>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</si>
  <si>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</si>
  <si>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</si>
  <si>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</si>
  <si>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</si>
  <si>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</si>
  <si>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</si>
  <si>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</si>
  <si>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</si>
  <si>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</si>
  <si>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</si>
  <si>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</si>
  <si>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</si>
  <si>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</si>
  <si>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</si>
  <si>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</si>
  <si>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</si>
  <si>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</si>
  <si>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</si>
  <si>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</si>
  <si>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</si>
  <si>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</si>
  <si>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</si>
  <si>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</si>
  <si>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</si>
  <si>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</si>
  <si>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</si>
  <si>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</si>
  <si>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</si>
  <si>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</si>
  <si>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</si>
  <si>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</si>
  <si>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</si>
  <si>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</si>
  <si>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</si>
  <si>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</si>
  <si>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</si>
  <si>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</si>
  <si>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</si>
  <si>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</si>
  <si>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</si>
  <si>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</si>
  <si>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</si>
  <si>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</si>
  <si>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</si>
  <si>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</si>
  <si>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</si>
  <si>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</si>
  <si>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</si>
  <si>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</si>
  <si>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</si>
  <si>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</si>
  <si>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</si>
  <si>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</si>
  <si>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</si>
  <si>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</si>
  <si>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</si>
  <si>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</si>
  <si>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</si>
  <si>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</si>
  <si>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</si>
  <si>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</si>
  <si>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</si>
  <si>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</si>
  <si>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</si>
  <si>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</si>
  <si>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</si>
  <si>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</si>
  <si>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</si>
  <si>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</si>
  <si>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</si>
  <si>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</si>
  <si>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</si>
  <si>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</si>
  <si>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</si>
  <si>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</si>
  <si>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</si>
  <si>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</si>
  <si>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</si>
  <si>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</si>
  <si>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</si>
  <si>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</si>
  <si>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</si>
  <si>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</si>
  <si>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</si>
  <si>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</si>
  <si>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</si>
  <si>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</si>
  <si>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</si>
  <si>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</si>
  <si>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</si>
  <si>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</si>
  <si>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</si>
  <si>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</si>
  <si>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</si>
  <si>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</si>
  <si>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</si>
  <si>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</si>
  <si>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</si>
  <si>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</si>
  <si>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</si>
  <si>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</si>
  <si>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</si>
  <si>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</si>
  <si>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</si>
  <si>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</si>
  <si>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</si>
  <si>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</si>
  <si>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</si>
  <si>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</si>
  <si>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</si>
  <si>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</si>
  <si>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</si>
  <si>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</si>
  <si>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</si>
  <si>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</si>
  <si>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</si>
  <si>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</si>
  <si>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</si>
  <si>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</si>
  <si>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</si>
  <si>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</si>
  <si>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</si>
  <si>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</si>
  <si>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</si>
  <si>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</si>
  <si>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</si>
  <si>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</si>
  <si>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</si>
  <si>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</si>
  <si>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</si>
  <si>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</si>
  <si>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</si>
  <si>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</si>
  <si>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</si>
  <si>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</si>
  <si>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</si>
  <si>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</si>
  <si>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</si>
  <si>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</si>
  <si>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</si>
  <si>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</si>
  <si>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</si>
  <si>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</si>
  <si>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</si>
  <si>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</si>
  <si>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</si>
  <si>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</si>
  <si>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</si>
  <si>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</si>
  <si>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</si>
  <si>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</si>
  <si>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</si>
  <si>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</si>
  <si>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</si>
  <si>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</si>
  <si>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</si>
  <si>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</si>
  <si>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</si>
  <si>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</si>
  <si>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</si>
  <si>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</si>
  <si>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</si>
  <si>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</si>
  <si>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</si>
  <si>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</si>
  <si>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</si>
  <si>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</si>
  <si>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</si>
  <si>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</si>
  <si>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</si>
  <si>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</si>
  <si>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</si>
  <si>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</si>
  <si>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</si>
  <si>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</si>
  <si>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</si>
  <si>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</si>
  <si>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</si>
  <si>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</si>
  <si>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</si>
  <si>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</si>
  <si>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</si>
  <si>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</si>
  <si>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</si>
  <si>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</si>
  <si>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</si>
  <si>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</si>
  <si>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</si>
  <si>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</si>
  <si>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</si>
  <si>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</si>
  <si>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</si>
  <si>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</si>
  <si>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</si>
  <si>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</si>
  <si>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</si>
  <si>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</si>
  <si>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</si>
  <si>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</si>
  <si>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</si>
  <si>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</si>
  <si>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</si>
  <si>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</si>
  <si>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</si>
  <si>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</si>
  <si>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</si>
  <si>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</si>
  <si>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</si>
  <si>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</si>
  <si>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</si>
  <si>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</si>
  <si>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</si>
  <si>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</si>
  <si>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</si>
  <si>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</si>
  <si>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</si>
  <si>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</si>
  <si>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</si>
  <si>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</si>
  <si>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</si>
  <si>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</si>
  <si>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</si>
  <si>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</si>
  <si>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</si>
  <si>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</si>
  <si>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</si>
  <si>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</si>
  <si>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</si>
  <si>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</si>
  <si>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</si>
  <si>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</si>
  <si>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</si>
  <si>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</si>
  <si>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</si>
  <si>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</si>
  <si>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</si>
  <si>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</si>
  <si>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</si>
  <si>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</si>
  <si>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</si>
  <si>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</si>
  <si>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</si>
  <si>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</si>
  <si>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</si>
  <si>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</si>
  <si>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</si>
  <si>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</si>
  <si>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</si>
  <si>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</si>
  <si>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</si>
  <si>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</si>
  <si>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</si>
  <si>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</si>
  <si>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</si>
  <si>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</si>
  <si>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</si>
  <si>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</si>
  <si>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</si>
  <si>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</si>
  <si>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</si>
  <si>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</si>
  <si>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</si>
  <si>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</si>
  <si>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</si>
  <si>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</si>
  <si>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</si>
  <si>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</si>
  <si>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</si>
  <si>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</si>
  <si>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</si>
  <si>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</si>
  <si>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</si>
  <si>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</si>
  <si>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</si>
  <si>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</si>
  <si>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</si>
  <si>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</si>
  <si>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</si>
  <si>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</si>
  <si>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</si>
  <si>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</si>
  <si>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</si>
  <si>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</si>
  <si>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</si>
  <si>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</si>
  <si>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</si>
  <si>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</si>
  <si>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</si>
  <si>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</si>
  <si>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</si>
  <si>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</si>
  <si>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</si>
  <si>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</si>
  <si>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</si>
  <si>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</si>
  <si>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</si>
  <si>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</si>
  <si>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</si>
  <si>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</si>
  <si>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</si>
  <si>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</si>
  <si>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</si>
  <si>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</si>
  <si>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</si>
  <si>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</si>
  <si>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</si>
  <si>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</si>
  <si>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</si>
  <si>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</si>
  <si>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</si>
  <si>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</si>
  <si>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</si>
  <si>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</si>
  <si>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</si>
  <si>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</si>
  <si>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</si>
  <si>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</si>
  <si>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</si>
  <si>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</si>
  <si>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</si>
  <si>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</si>
  <si>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</si>
  <si>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</si>
  <si>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</si>
  <si>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</si>
  <si>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</si>
  <si>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</si>
  <si>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</si>
  <si>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</si>
  <si>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</si>
  <si>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</si>
  <si>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</si>
  <si>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</si>
  <si>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</si>
  <si>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</si>
  <si>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</si>
  <si>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</si>
  <si>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</si>
  <si>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</si>
  <si>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</si>
  <si>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</si>
  <si>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</si>
  <si>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</si>
  <si>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</si>
  <si>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</si>
  <si>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</si>
  <si>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</si>
  <si>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</si>
  <si>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</si>
  <si>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</si>
  <si>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</si>
  <si>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</si>
  <si>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</si>
  <si>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</si>
  <si>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</si>
  <si>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</si>
  <si>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</si>
  <si>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</si>
  <si>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</si>
  <si>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</si>
  <si>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</si>
  <si>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</si>
  <si>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</si>
  <si>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</si>
  <si>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</si>
  <si>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</si>
  <si>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</si>
  <si>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</si>
  <si>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</si>
  <si>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</si>
  <si>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</si>
  <si>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</si>
  <si>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</si>
  <si>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</si>
  <si>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</si>
  <si>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</si>
  <si>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</si>
  <si>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</si>
  <si>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</si>
  <si>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</si>
  <si>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</si>
  <si>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</si>
  <si>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</si>
  <si>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</si>
  <si>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</si>
  <si>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</si>
  <si>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</si>
  <si>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</si>
  <si>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</si>
  <si>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</si>
  <si>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</si>
  <si>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</si>
  <si>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</si>
  <si>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</si>
  <si>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</si>
  <si>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</si>
  <si>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</si>
  <si>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</si>
  <si>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</si>
  <si>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</si>
  <si>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</si>
  <si>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</si>
  <si>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</si>
  <si>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</si>
  <si>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</si>
  <si>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</si>
  <si>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</si>
  <si>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</si>
  <si>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</si>
  <si>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</si>
  <si>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</si>
  <si>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</si>
  <si>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</si>
  <si>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</si>
  <si>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</si>
  <si>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</si>
  <si>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</si>
  <si>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</si>
  <si>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</si>
  <si>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</si>
  <si>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</si>
  <si>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</si>
  <si>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</si>
  <si>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</si>
  <si>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</si>
  <si>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</si>
  <si>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</si>
  <si>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</si>
  <si>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</si>
  <si>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</si>
  <si>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</si>
  <si>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</si>
  <si>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</si>
  <si>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</si>
  <si>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</si>
  <si>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</si>
  <si>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</si>
  <si>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</si>
  <si>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</si>
  <si>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</si>
  <si>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</si>
  <si>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</si>
  <si>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</si>
  <si>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</si>
  <si>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</si>
  <si>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</si>
  <si>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</si>
  <si>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</si>
  <si>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</si>
  <si>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</si>
  <si>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</si>
  <si>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</si>
  <si>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</si>
  <si>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</si>
  <si>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</si>
  <si>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</si>
  <si>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</si>
  <si>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</si>
  <si>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</si>
  <si>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</si>
  <si>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</si>
  <si>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</si>
  <si>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</si>
  <si>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</si>
  <si>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</si>
  <si>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</si>
  <si>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</si>
  <si>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</si>
  <si>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</si>
  <si>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</si>
  <si>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</si>
  <si>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</si>
  <si>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</si>
  <si>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</si>
  <si>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</si>
  <si>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</si>
  <si>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</si>
  <si>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</si>
  <si>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</si>
  <si>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</si>
  <si>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</si>
  <si>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</si>
  <si>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</si>
  <si>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</si>
  <si>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</si>
  <si>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</si>
  <si>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</si>
  <si>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</si>
  <si>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</si>
  <si>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</si>
  <si>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</si>
  <si>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</si>
  <si>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</si>
  <si>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</si>
  <si>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</si>
  <si>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</si>
  <si>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</si>
  <si>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</si>
  <si>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</si>
  <si>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</si>
  <si>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</si>
  <si>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</si>
  <si>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</si>
  <si>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</si>
  <si>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</si>
  <si>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</si>
  <si>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</si>
  <si>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</si>
  <si>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</si>
  <si>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</si>
  <si>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</si>
  <si>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</si>
  <si>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</si>
  <si>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</si>
  <si>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</si>
  <si>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</si>
  <si>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</si>
  <si>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</si>
  <si>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</si>
  <si>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</si>
  <si>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</si>
  <si>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</si>
  <si>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</si>
  <si>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</si>
  <si>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</si>
  <si>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</si>
  <si>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</si>
  <si>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</si>
  <si>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</si>
  <si>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</si>
  <si>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</si>
  <si>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</si>
  <si>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</si>
  <si>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</si>
  <si>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</si>
  <si>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</si>
  <si>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</si>
  <si>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</si>
  <si>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</si>
  <si>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</si>
  <si>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</si>
  <si>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</si>
  <si>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</si>
  <si>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</si>
  <si>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</si>
  <si>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</si>
  <si>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</si>
  <si>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</si>
  <si>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</si>
  <si>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</si>
  <si>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</si>
  <si>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</si>
  <si>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</si>
  <si>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</si>
  <si>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</si>
  <si>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</si>
  <si>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</si>
  <si>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</si>
  <si>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</si>
  <si>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</si>
  <si>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</si>
  <si>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</si>
  <si>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</si>
  <si>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</si>
  <si>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</si>
  <si>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</si>
  <si>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</si>
  <si>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</si>
  <si>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</si>
  <si>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</si>
  <si>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</si>
  <si>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</si>
  <si>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</si>
  <si>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</si>
  <si>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</si>
  <si>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</si>
  <si>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</si>
  <si>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</si>
  <si>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</si>
  <si>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</si>
  <si>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</si>
  <si>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</si>
  <si>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</si>
  <si>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</si>
  <si>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</si>
  <si>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</si>
  <si>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</si>
  <si>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</si>
  <si>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</si>
  <si>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</si>
  <si>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</si>
  <si>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</si>
  <si>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</si>
  <si>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</si>
  <si>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</si>
  <si>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</si>
  <si>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</si>
  <si>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</si>
  <si>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</si>
  <si>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</si>
  <si>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</si>
  <si>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</si>
  <si>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</si>
  <si>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</si>
  <si>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</si>
  <si>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</si>
  <si>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</si>
  <si>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</si>
  <si>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</si>
  <si>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</si>
  <si>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</si>
  <si>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</si>
  <si>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</si>
  <si>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</si>
  <si>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</si>
  <si>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</si>
  <si>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</si>
  <si>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</si>
  <si>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</si>
  <si>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</si>
  <si>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</si>
  <si>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</si>
  <si>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</si>
  <si>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</si>
  <si>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</si>
  <si>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</si>
  <si>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</si>
  <si>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</si>
  <si>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</si>
  <si>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</si>
  <si>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</si>
  <si>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</si>
  <si>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</si>
  <si>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</si>
  <si>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</si>
  <si>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</si>
  <si>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</si>
  <si>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</si>
  <si>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</si>
  <si>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</si>
  <si>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</si>
  <si>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</si>
  <si>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</si>
  <si>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</si>
  <si>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</si>
  <si>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</si>
  <si>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</si>
  <si>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</si>
  <si>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</si>
  <si>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</si>
  <si>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</si>
  <si>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</si>
  <si>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</si>
  <si>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</si>
  <si>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</si>
  <si>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</si>
  <si>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</si>
  <si>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</si>
  <si>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</si>
  <si>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</si>
  <si>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</si>
  <si>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</si>
  <si>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</si>
  <si>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</si>
  <si>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</si>
  <si>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</si>
  <si>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</si>
  <si>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</si>
  <si>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</si>
  <si>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</si>
  <si>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</si>
  <si>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</si>
  <si>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</si>
  <si>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</si>
  <si>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</si>
  <si>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</si>
  <si>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</si>
  <si>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</si>
  <si>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</si>
  <si>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</si>
  <si>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</si>
  <si>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</si>
  <si>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</si>
  <si>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</si>
  <si>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</si>
  <si>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</si>
  <si>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</si>
  <si>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</si>
  <si>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</si>
  <si>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</si>
  <si>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</si>
  <si>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</si>
  <si>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</si>
  <si>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</si>
  <si>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</si>
  <si>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</si>
  <si>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</si>
  <si>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</si>
  <si>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</si>
  <si>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</si>
  <si>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</si>
  <si>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</si>
  <si>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</si>
  <si>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</si>
  <si>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</si>
  <si>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</si>
  <si>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</si>
  <si>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</si>
  <si>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</si>
  <si>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</si>
  <si>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</si>
  <si>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</si>
  <si>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</si>
  <si>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</si>
  <si>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</si>
  <si>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</si>
  <si>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</si>
  <si>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</si>
  <si>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</si>
  <si>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</si>
  <si>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</si>
  <si>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</si>
  <si>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</si>
  <si>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</si>
  <si>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</si>
  <si>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</si>
  <si>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</si>
  <si>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</si>
  <si>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</si>
  <si>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</si>
  <si>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</si>
  <si>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</si>
  <si>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</si>
  <si>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</si>
  <si>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</si>
  <si>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</si>
  <si>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</si>
  <si>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</si>
  <si>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</si>
  <si>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</si>
  <si>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</si>
  <si>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</si>
  <si>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</si>
  <si>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</si>
  <si>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</si>
  <si>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</si>
  <si>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</si>
  <si>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</si>
  <si>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</si>
  <si>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</si>
  <si>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</si>
  <si>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</si>
  <si>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</si>
  <si>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</si>
  <si>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</si>
  <si>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</si>
  <si>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</si>
  <si>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</si>
  <si>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</si>
  <si>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</si>
  <si>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</si>
  <si>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</si>
  <si>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</si>
  <si>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</si>
  <si>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</si>
  <si>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</si>
  <si>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</si>
  <si>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</si>
  <si>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</si>
  <si>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</si>
  <si>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</si>
  <si>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</si>
  <si>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</si>
  <si>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</si>
  <si>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</si>
  <si>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</si>
  <si>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</si>
  <si>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</si>
  <si>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</si>
  <si>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</si>
  <si>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</si>
  <si>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</si>
  <si>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</si>
  <si>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</si>
  <si>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</si>
  <si>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</si>
  <si>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</si>
  <si>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</si>
  <si>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</si>
  <si>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</si>
  <si>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</si>
  <si>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</si>
  <si>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</si>
  <si>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</si>
  <si>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</si>
  <si>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</si>
  <si>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</si>
  <si>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</si>
  <si>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</si>
  <si>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</si>
  <si>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</si>
  <si>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</si>
  <si>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</si>
  <si>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</si>
  <si>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</si>
  <si>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</si>
  <si>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</si>
  <si>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</si>
  <si>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</si>
  <si>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</si>
  <si>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</si>
  <si>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</si>
  <si>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</si>
  <si>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</si>
  <si>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</si>
  <si>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</si>
  <si>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</si>
  <si>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</si>
  <si>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</si>
  <si>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</si>
  <si>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</si>
  <si>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</si>
  <si>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</si>
  <si>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</si>
  <si>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</si>
  <si>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</si>
  <si>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</si>
  <si>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</si>
  <si>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</si>
  <si>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</si>
  <si>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</si>
  <si>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</si>
  <si>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</si>
  <si>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</si>
  <si>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</si>
  <si>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</si>
  <si>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</si>
  <si>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</si>
  <si>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</si>
  <si>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</si>
  <si>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</si>
  <si>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</si>
  <si>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</si>
  <si>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</si>
  <si>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</si>
  <si>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</si>
  <si>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</si>
  <si>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</si>
  <si>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</si>
  <si>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</si>
  <si>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</si>
  <si>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</si>
  <si>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</si>
  <si>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</si>
  <si>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</si>
  <si>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</si>
  <si>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</si>
  <si>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</si>
  <si>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</si>
  <si>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</si>
  <si>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</si>
  <si>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</si>
  <si>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</si>
  <si>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</si>
  <si>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</si>
  <si>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</si>
  <si>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</si>
  <si>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</si>
  <si>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</si>
  <si>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</si>
  <si>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</si>
  <si>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</si>
  <si>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</si>
  <si>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</si>
  <si>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</si>
  <si>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</si>
  <si>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</si>
  <si>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</si>
  <si>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</si>
  <si>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</si>
  <si>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</si>
  <si>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</si>
  <si>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</si>
  <si>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</si>
  <si>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</si>
  <si>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</si>
  <si>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</si>
  <si>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</si>
  <si>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</si>
  <si>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</si>
  <si>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</si>
  <si>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</si>
  <si>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</si>
  <si>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</si>
  <si>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</si>
  <si>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</si>
  <si>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</si>
  <si>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</si>
  <si>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</si>
  <si>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</si>
  <si>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</si>
  <si>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</si>
  <si>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</si>
  <si>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</si>
  <si>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</si>
  <si>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</si>
  <si>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</si>
  <si>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</si>
  <si>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</si>
  <si>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</si>
  <si>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</si>
  <si>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</si>
  <si>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</si>
  <si>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</si>
  <si>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</si>
  <si>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</si>
  <si>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</si>
  <si>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</si>
  <si>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</si>
  <si>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</si>
  <si>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</si>
  <si>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</si>
  <si>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</si>
  <si>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</si>
  <si>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</si>
  <si>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</si>
  <si>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</si>
  <si>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</si>
  <si>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</si>
  <si>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</si>
  <si>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</si>
  <si>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</si>
  <si>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</si>
  <si>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</si>
  <si>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</si>
  <si>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</si>
  <si>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</si>
  <si>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</si>
  <si>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</si>
  <si>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</si>
  <si>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</si>
  <si>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</si>
  <si>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</si>
  <si>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</si>
  <si>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</si>
  <si>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</si>
  <si>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</si>
  <si>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</si>
  <si>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</si>
  <si>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</si>
  <si>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</si>
  <si>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</si>
  <si>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</si>
  <si>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</si>
  <si>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</si>
  <si>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</si>
  <si>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</si>
  <si>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</si>
  <si>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</si>
  <si>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</si>
  <si>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</si>
  <si>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</si>
  <si>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</si>
  <si>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</si>
  <si>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</si>
  <si>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</si>
  <si>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</si>
  <si>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</si>
  <si>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</si>
  <si>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</si>
  <si>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</si>
  <si>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</si>
  <si>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</si>
  <si>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</si>
  <si>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</si>
  <si>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</si>
  <si>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</si>
  <si>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</si>
  <si>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</si>
  <si>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</si>
  <si>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</si>
  <si>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</si>
  <si>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</si>
  <si>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</si>
  <si>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</si>
  <si>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</si>
  <si>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</si>
  <si>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</si>
  <si>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</si>
  <si>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</si>
  <si>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</si>
  <si>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</si>
  <si>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</si>
  <si>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</si>
  <si>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</si>
  <si>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</si>
  <si>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</si>
  <si>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</si>
  <si>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</si>
  <si>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</si>
  <si>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</si>
  <si>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</si>
  <si>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</si>
  <si>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</si>
  <si>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</si>
  <si>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</si>
  <si>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</si>
  <si>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</si>
  <si>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</si>
  <si>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</si>
  <si>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</si>
  <si>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</si>
  <si>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</si>
  <si>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</si>
  <si>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</si>
  <si>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</si>
  <si>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</si>
  <si>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</si>
  <si>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</si>
  <si>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</si>
  <si>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</si>
  <si>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</si>
  <si>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</si>
  <si>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</si>
  <si>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</si>
  <si>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</si>
  <si>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</si>
  <si>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</si>
  <si>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</si>
  <si>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</si>
  <si>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</si>
  <si>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</si>
  <si>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</si>
  <si>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</si>
  <si>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</si>
  <si>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</si>
  <si>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</si>
  <si>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</si>
  <si>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</si>
  <si>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</si>
  <si>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</si>
  <si>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</si>
  <si>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</si>
  <si>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</si>
  <si>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</si>
  <si>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</si>
  <si>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</si>
  <si>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</si>
  <si>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</si>
  <si>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</si>
  <si>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</si>
  <si>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</si>
  <si>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</si>
  <si>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</si>
  <si>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</si>
  <si>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</si>
  <si>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</si>
  <si>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</si>
  <si>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</si>
  <si>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</si>
  <si>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</si>
  <si>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</si>
  <si>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</si>
  <si>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</si>
  <si>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</si>
  <si>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</si>
  <si>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</si>
  <si>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</si>
  <si>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</si>
  <si>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</si>
  <si>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</si>
  <si>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</si>
  <si>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</si>
  <si>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</si>
  <si>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</si>
  <si>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</si>
  <si>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</si>
  <si>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</si>
  <si>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</si>
  <si>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</si>
  <si>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</si>
  <si>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</si>
  <si>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</si>
  <si>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</si>
  <si>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</si>
  <si>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</si>
  <si>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</si>
  <si>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</si>
  <si>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</si>
  <si>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</si>
  <si>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</si>
  <si>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</si>
  <si>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</si>
  <si>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</si>
  <si>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</si>
  <si>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</si>
  <si>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</si>
  <si>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</si>
  <si>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</si>
  <si>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</si>
  <si>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</si>
  <si>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</si>
  <si>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</si>
  <si>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</si>
  <si>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</si>
  <si>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</si>
  <si>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</si>
  <si>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</si>
  <si>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</si>
  <si>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</si>
  <si>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</si>
  <si>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</si>
  <si>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</si>
  <si>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</si>
  <si>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</si>
  <si>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</si>
  <si>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</si>
  <si>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</si>
  <si>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</si>
  <si>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</si>
  <si>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</si>
  <si>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</si>
  <si>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</si>
  <si>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</si>
  <si>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</si>
  <si>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</si>
  <si>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</si>
  <si>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</si>
  <si>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</si>
  <si>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</si>
  <si>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</si>
  <si>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</si>
  <si>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</si>
  <si>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</si>
  <si>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</si>
  <si>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</si>
  <si>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</si>
  <si>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</si>
  <si>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</si>
  <si>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</si>
  <si>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</si>
  <si>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</si>
  <si>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</si>
  <si>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</si>
  <si>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</si>
  <si>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</si>
  <si>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</si>
  <si>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</si>
  <si>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</si>
  <si>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</si>
  <si>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</si>
  <si>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</si>
  <si>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</si>
  <si>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</si>
  <si>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</si>
  <si>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</si>
  <si>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</si>
  <si>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</si>
  <si>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</si>
  <si>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</si>
  <si>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</si>
  <si>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</si>
  <si>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</si>
  <si>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</si>
  <si>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</si>
  <si>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</si>
  <si>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</si>
  <si>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</si>
  <si>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</si>
  <si>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</si>
  <si>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</si>
  <si>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</si>
  <si>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</si>
  <si>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</si>
  <si>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</si>
  <si>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</si>
  <si>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</si>
  <si>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</si>
  <si>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</si>
  <si>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</si>
  <si>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</si>
  <si>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</si>
  <si>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</si>
  <si>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</si>
  <si>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</si>
  <si>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</si>
  <si>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</si>
  <si>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</si>
  <si>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</si>
  <si>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</si>
  <si>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</si>
  <si>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</si>
  <si>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</si>
  <si>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</si>
  <si>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</si>
  <si>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</si>
  <si>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</si>
  <si>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</si>
  <si>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</si>
  <si>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</si>
  <si>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</si>
  <si>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</si>
  <si>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</si>
  <si>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</si>
  <si>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</si>
  <si>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</si>
  <si>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</si>
  <si>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</si>
  <si>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</si>
  <si>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</si>
  <si>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</si>
  <si>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</si>
  <si>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</si>
  <si>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</si>
  <si>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</si>
  <si>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</si>
  <si>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</si>
  <si>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</si>
  <si>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</si>
  <si>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</si>
  <si>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</si>
  <si>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</si>
  <si>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</si>
  <si>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</si>
  <si>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</si>
  <si>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</si>
  <si>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</si>
  <si>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</si>
  <si>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</si>
  <si>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</si>
  <si>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</si>
  <si>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</si>
  <si>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</si>
  <si>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</si>
  <si>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</si>
  <si>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</si>
  <si>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</si>
  <si>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</si>
  <si>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</si>
  <si>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</si>
  <si>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</si>
  <si>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</si>
  <si>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</si>
  <si>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</si>
  <si>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</si>
  <si>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</si>
  <si>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</si>
  <si>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</si>
  <si>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</si>
  <si>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</si>
  <si>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</si>
  <si>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</si>
  <si>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</si>
  <si>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</si>
  <si>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</si>
  <si>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</si>
  <si>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</si>
  <si>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</si>
  <si>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</si>
  <si>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</si>
  <si>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</si>
  <si>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</si>
  <si>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</si>
  <si>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</si>
  <si>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</si>
  <si>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</si>
  <si>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</si>
  <si>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</si>
  <si>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</si>
  <si>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</si>
  <si>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</si>
  <si>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</si>
  <si>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</si>
  <si>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</si>
  <si>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</si>
  <si>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</si>
  <si>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</si>
  <si>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</si>
  <si>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</si>
  <si>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</si>
  <si>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</si>
  <si>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</si>
  <si>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</si>
  <si>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</si>
  <si>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</si>
  <si>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</si>
  <si>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</si>
  <si>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</si>
  <si>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</si>
  <si>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</si>
  <si>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</si>
  <si>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</si>
  <si>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</si>
  <si>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</si>
  <si>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</si>
  <si>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</si>
  <si>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</si>
  <si>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</si>
  <si>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</si>
  <si>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</si>
  <si>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</si>
  <si>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</si>
  <si>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</si>
  <si>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</si>
  <si>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</si>
  <si>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</si>
  <si>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</si>
  <si>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</si>
  <si>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</si>
  <si>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</si>
  <si>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</si>
  <si>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</si>
  <si>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</si>
  <si>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</si>
  <si>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</si>
  <si>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</si>
  <si>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</si>
  <si>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</si>
  <si>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</si>
  <si>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</si>
  <si>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</si>
  <si>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</si>
  <si>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</si>
  <si>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</si>
  <si>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</si>
  <si>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</si>
  <si>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</si>
  <si>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</si>
  <si>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</si>
  <si>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</si>
  <si>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</si>
  <si>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</si>
  <si>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</si>
  <si>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</si>
  <si>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</si>
  <si>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</si>
  <si>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</si>
  <si>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</si>
  <si>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</si>
  <si>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</si>
  <si>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</si>
  <si>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</si>
  <si>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</si>
  <si>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</si>
  <si>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</si>
  <si>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</si>
  <si>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</si>
  <si>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</si>
  <si>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</si>
  <si>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</si>
  <si>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</si>
  <si>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</si>
  <si>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</si>
  <si>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</si>
  <si>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</si>
  <si>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</si>
  <si>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</si>
  <si>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</si>
  <si>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</si>
  <si>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</si>
  <si>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</si>
  <si>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</si>
  <si>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</si>
  <si>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</si>
  <si>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</si>
  <si>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</si>
  <si>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</si>
  <si>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</si>
  <si>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</si>
  <si>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</si>
  <si>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</si>
  <si>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</si>
  <si>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</si>
  <si>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</si>
  <si>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</si>
  <si>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</si>
  <si>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</si>
  <si>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</si>
  <si>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</si>
  <si>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</si>
  <si>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</si>
  <si>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</si>
  <si>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</si>
  <si>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</si>
  <si>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</si>
  <si>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</si>
  <si>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</si>
  <si>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</si>
  <si>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</si>
  <si>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</si>
  <si>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</si>
  <si>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</si>
  <si>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</si>
  <si>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</si>
  <si>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</si>
  <si>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</si>
  <si>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</si>
  <si>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</si>
  <si>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</si>
  <si>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</si>
  <si>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</si>
  <si>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</si>
  <si>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</si>
  <si>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</si>
  <si>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</si>
  <si>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</si>
  <si>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</si>
  <si>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</si>
  <si>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</si>
  <si>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</si>
  <si>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</si>
  <si>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</si>
  <si>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</si>
  <si>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</si>
  <si>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</si>
  <si>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</si>
  <si>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</si>
  <si>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</si>
  <si>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</si>
  <si>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</si>
  <si>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</si>
  <si>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</si>
  <si>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</si>
  <si>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</si>
  <si>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</si>
  <si>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</si>
  <si>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</si>
  <si>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</si>
  <si>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</si>
  <si>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</si>
  <si>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</si>
  <si>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</si>
  <si>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</si>
  <si>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</si>
  <si>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</si>
  <si>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</si>
  <si>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</si>
  <si>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</si>
  <si>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</si>
  <si>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</si>
  <si>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</si>
  <si>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</si>
  <si>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</si>
  <si>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</si>
  <si>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</si>
  <si>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</si>
  <si>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</si>
  <si>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</si>
  <si>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</si>
  <si>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</si>
  <si>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</si>
  <si>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</si>
  <si>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</si>
  <si>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</si>
  <si>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</si>
  <si>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</si>
  <si>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</si>
  <si>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</si>
  <si>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</si>
  <si>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</si>
  <si>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</si>
  <si>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</si>
  <si>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</si>
  <si>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</si>
  <si>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</si>
  <si>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</si>
  <si>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</si>
  <si>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</si>
  <si>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</si>
  <si>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</si>
  <si>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</si>
  <si>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</si>
  <si>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</si>
  <si>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</si>
  <si>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</si>
  <si>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</si>
  <si>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</si>
  <si>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</si>
  <si>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</si>
  <si>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</si>
  <si>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</si>
  <si>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</si>
  <si>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</si>
  <si>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</si>
  <si>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</si>
  <si>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</si>
  <si>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</si>
  <si>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</si>
  <si>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</si>
  <si>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</si>
  <si>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</si>
  <si>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</si>
  <si>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</si>
  <si>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</si>
  <si>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</si>
  <si>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</si>
  <si>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</si>
  <si>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</si>
  <si>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</si>
  <si>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</si>
  <si>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</si>
  <si>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</si>
  <si>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</si>
  <si>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</si>
  <si>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</si>
  <si>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</si>
  <si>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</si>
  <si>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</si>
  <si>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</si>
  <si>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</si>
  <si>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</si>
  <si>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</si>
  <si>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</si>
  <si>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</si>
  <si>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</si>
  <si>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</si>
  <si>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</si>
  <si>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</si>
  <si>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</si>
  <si>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</si>
  <si>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</si>
  <si>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</si>
  <si>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</si>
  <si>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</si>
  <si>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</si>
  <si>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</si>
  <si>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</si>
  <si>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</si>
  <si>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</si>
  <si>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</si>
  <si>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</si>
  <si>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</si>
  <si>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</si>
  <si>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</si>
  <si>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</si>
  <si>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</si>
  <si>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</si>
  <si>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</si>
  <si>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</si>
  <si>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</si>
  <si>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</si>
  <si>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</si>
  <si>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</si>
  <si>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</si>
  <si>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</si>
  <si>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</si>
  <si>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</si>
  <si>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</si>
  <si>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</si>
  <si>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</si>
  <si>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</si>
  <si>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</si>
  <si>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</si>
  <si>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</si>
  <si>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</si>
  <si>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</si>
  <si>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</si>
  <si>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</si>
  <si>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</si>
  <si>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</si>
  <si>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</si>
  <si>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</si>
  <si>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</si>
  <si>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</si>
  <si>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</si>
  <si>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</si>
  <si>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</si>
  <si>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</si>
  <si>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</si>
  <si>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</si>
  <si>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</si>
  <si>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</si>
  <si>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</si>
  <si>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</si>
  <si>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</si>
  <si>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</si>
  <si>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</si>
  <si>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</si>
  <si>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</si>
  <si>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</si>
  <si>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</si>
  <si>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</si>
  <si>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</si>
  <si>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</si>
  <si>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</si>
  <si>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</si>
  <si>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</si>
  <si>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</si>
  <si>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</si>
  <si>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</si>
  <si>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</si>
  <si>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</si>
  <si>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</si>
  <si>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</si>
  <si>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</si>
  <si>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</si>
  <si>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</si>
  <si>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</si>
  <si>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</si>
  <si>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</si>
  <si>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</si>
  <si>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</si>
  <si>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</si>
  <si>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</si>
  <si>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</si>
  <si>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</si>
  <si>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</si>
  <si>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</si>
  <si>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</si>
  <si>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</si>
  <si>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</si>
  <si>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</si>
  <si>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</si>
  <si>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</si>
  <si>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</si>
  <si>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</si>
  <si>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</si>
  <si>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</si>
  <si>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</si>
  <si>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</si>
  <si>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</si>
  <si>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</si>
  <si>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</si>
  <si>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</si>
  <si>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</si>
  <si>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</si>
  <si>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</si>
  <si>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</si>
  <si>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</si>
  <si>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</si>
  <si>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</si>
  <si>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</si>
  <si>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</si>
  <si>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</si>
  <si>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</si>
  <si>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</si>
  <si>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</si>
  <si>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</si>
  <si>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</si>
  <si>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</si>
  <si>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</si>
  <si>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</si>
  <si>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</si>
  <si>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</si>
  <si>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</si>
  <si>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</si>
  <si>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</si>
  <si>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</si>
  <si>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</si>
  <si>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</si>
  <si>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</si>
  <si>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</si>
  <si>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</si>
  <si>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</si>
  <si>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</si>
  <si>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</si>
  <si>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</si>
  <si>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</si>
  <si>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</si>
  <si>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</si>
  <si>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</si>
  <si>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</si>
  <si>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</si>
  <si>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</si>
  <si>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</si>
  <si>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</si>
  <si>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</si>
  <si>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</si>
  <si>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</si>
  <si>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</si>
  <si>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</si>
  <si>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</si>
  <si>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</si>
  <si>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</si>
  <si>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</si>
  <si>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</si>
  <si>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</si>
  <si>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</si>
  <si>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</si>
  <si>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</si>
  <si>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</si>
  <si>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</si>
  <si>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</si>
  <si>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</si>
  <si>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</si>
  <si>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</si>
  <si>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</si>
  <si>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</si>
  <si>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</si>
  <si>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</si>
  <si>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90 min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</si>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</sst>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271.26530486111005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0.1917284722221666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45934.213730787036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45934.213730787036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45934.213730787036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45934.213730787036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45934.213730787036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45934.213730787036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45934.213730787036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45934.213730787036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45934.213730787036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45934.213730787036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45934.213730787036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45934.213730787036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45934.213730787036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45934.213730787036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45934.213730787036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45934.213730787036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45934.213730787036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45934.213730787036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45934.213730787036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45934.213730787036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45934.213730787036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45934.213730787036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45934.213730787036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45934.213730787036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45934.213730787036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45934.213730787036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45934.213730787036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45934.213730787036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45934.213730787036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45934.213730787036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45934.213730787036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45934.213730787036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45934.213730787036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45934.213730787036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45934.213730787036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45934.213730787036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45934.213730787036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45934.213730787036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45934.213730787036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45934.213730787036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45934.213730787036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45934.213730787036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45934.213730787036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45934.213730787036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45934.213730787036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45934.213730787036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45934.213730787036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45934.213730787036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45934.213730787036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242.56194837962539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127.48664745370479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109.21389282407472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0.37604560184990987</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3.3163657404656988E-2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3.1554861110635102E-2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45934.213730787036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45934.213730787036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45934.213730787036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45934.213730787036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45934.213730787036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45934.213730787036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45934.213730787036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45934.213730787036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45934.213730787036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45934.213730787036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45934.213730787036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45934.213730787036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45934.213730787036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45934.213730787036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45934.213730787036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45934.213730787036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45934.213730787036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45934.213730787036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45934.213730787036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45934.213730787036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45934.213730787036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45934.213730787036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45934.213730787036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45934.213730787036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45934.213730787036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45934.213730787036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45934.213730787036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45934.213730787036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45934.213730787036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45934.213730787036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45934.213730787036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45934.213730787036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45934.213730787036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45934.213730787036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45934.213730787036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45934.213730787036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45934.213730787036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45934.213730787036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45934.213730787036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45934.213730787036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45934.213730787036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45934.213730787036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45934.213730787036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45934.213730787036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45934.213730787036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45934.213730787036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45934.213730787036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45934.213730787036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45934.213730787036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45934.213730787036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45934.213730787036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45934.213730787036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45934.213730787036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45934.213730787036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45934.213730787036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45934.213730787036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45934.213730787036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45934.213730787036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45934.213730787036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45934.213730787036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45934.213730787036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45934.213730787036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45934.213730787036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45934.213730787036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45934.213730787036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45934.213730787036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45934.213730787036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45934.213730787036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45934.213730787036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45934.213730787036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45934.213730787036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45934.213730787036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45934.213730787036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45934.213730787036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45934.213730787036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45934.213730787036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45934.213730787036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45934.213730787036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45934.213730787036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45934.213730787036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45934.213730787036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45934.213730787036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45934.213730787036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45934.213730787036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45934.213730787036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45934.213730787036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45934.213730787036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45934.213730787036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45934.213730787036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45934.213730787036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45934.213730787036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45934.213730787036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45934.213730787036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45934.213730787036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45934.213730787036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45934.213730787036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45934.213730787036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45934.213730787036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45934.213730787036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45934.213730787036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45934.213730787036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45934.213730787036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45934.213730787036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45934.213730787036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45934.213730787036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45934.213730787036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45934.213730787036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45934.213730787036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45934.213730787036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45934.213730787036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45934.213730787036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45934.213730787036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45934.213730787036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45934.213730787036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45934.213730787036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45934.213730787036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45934.213730787036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45934.213730787036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45934.213730787036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45934.213730787036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45934.213730787036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45934.213730787036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45934.213730787036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45934.213730787036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45934.213730787036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45934.213730787036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45934.213730787036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45934.213730787036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45934.213730787036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45934.213730787036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45934.213730787036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45934.213730787036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45934.213730787036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45934.213730787036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45934.213730787036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45934.213730787036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45934.213730787036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45934.213730787036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45934.213730787036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45934.213730787036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45934.213730787036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45934.213730787036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45934.213730787036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45934.213730787036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45934.213730787036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45934.213730787036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45934.213730787036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45934.213730787036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45934.213730787036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45934.213730787036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45934.213730787036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45934.213730787036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45934.213730787036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45934.213730787036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45934.213730787036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45934.213730787036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45934.213730787036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45934.213730787036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45934.213730787036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45934.213730787036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45934.213730787036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45934.213730787036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45934.213730787036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45934.213730787036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45934.213730787036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45934.213730787036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45934.213730787036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45934.213730787036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45934.213730787036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45934.213730787036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45934.213730787036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45934.213730787036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45934.213730787036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45934.213730787036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45934.213730787036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45934.213730787036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45934.213730787036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45934.213730787036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45934.213730787036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45934.213730787036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45934.213730787036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45934.213730787036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45934.213730787036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45934.213730787036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45934.213730787036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45934.213730787036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45934.213730787036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45934.213730787036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45934.213730787036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45934.213730787036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45934.213730787036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45934.213730787036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45934.213730787036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45934.213730787036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45934.213730787036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45934.213730787036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45934.213730787036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45934.213730787036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45934.213730787036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45934.213730787036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45934.213730787036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45934.213730787036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45934.213730787036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45934.213730787036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45934.213730787036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45934.213730787036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45934.213730787036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45934.213730787036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45934.213730787036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45934.213730787036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45934.213730787036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45934.213730787036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45934.213730787036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45934.213730787036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45934.213730787036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45934.213730787036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45934.213730787036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45934.213730787036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45934.213730787036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45934.213730787036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45934.213730787036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45934.213730787036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45934.213730787036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45934.213730787036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45934.213730787036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45934.213730787036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45934.213730787036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45934.213730787036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45934.213730787036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45934.213730787036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45934.213730787036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45934.213730787036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45934.213730787036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45934.213730787036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45934.213730787036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45934.213730787036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45934.213730787036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45934.213730787036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45934.213730787036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45934.213730787036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45934.213730787036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45934.213730787036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45934.213730787036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45934.213730787036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45934.213730787036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45934.213730787036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45934.213730787036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45934.213730787036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45934.213730787036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45934.213730787036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45934.213730787036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45934.213730787036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45934.213730787036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45934.213730787036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45934.213730787036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45934.213730787036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45934.213730787036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45934.213730787036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45934.213730787036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45934.213730787036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45934.213730787036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45934.213730787036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45934.213730787036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45934.213730787036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45934.213730787036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45934.213730787036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45934.213730787036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45934.213730787036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45934.213730787036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45934.213730787036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45934.213730787036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45934.213730787036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45934.213730787036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45934.213730787036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45934.213730787036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45934.213730787036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45934.213730787036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45934.213730787036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45934.213730787036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45934.213730787036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45934.213730787036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45934.213730787036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45934.213730787036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45934.213730787036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45934.213730787036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45934.213730787036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45934.213730787036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45934.213730787036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45934.213730787036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45934.213730787036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45934.213730787036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45934.213730787036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45934.213730787036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45934.213730787036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45934.213730787036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45934.213730787036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45934.213730787036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45934.213730787036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45934.213730787036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45934.213730787036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45934.213730787036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45934.213730787036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45934.213730787036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45934.213730787036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45934.213730787036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45934.213730787036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45934.213730787036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45934.213730787036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45934.213730787036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45934.213730787036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45934.213730787036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45934.213730787036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45934.213730787036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45934.213730787036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45934.213730787036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45934.213730787036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45934.213730787036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45934.213730787036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45934.213730787036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45934.213730787036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45934.213730787036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45934.213730787036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45934.213730787036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45934.213730787036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45934.213730787036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45934.213730787036</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45934.213730787036</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45934.213730787036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45934.213730787036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45934.213730787036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45934.213730787036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45934.213730787036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45934.213730787036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45934.213730787036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45934.213730787036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45934.213730787036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45934.213730787036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45934.213730787036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45934.213730787036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45934.213730787036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45934.213730787036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45934.213730787036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45934.213730787036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45934.213730787036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45934.213730787036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45934.213730787036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45934.213730787036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45934.213730787036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45934.213730787036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45934.213730787036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45934.213730787036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45934.213730787036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45934.213730787036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45934.213730787036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45934.213730787036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45934.213730787036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45934.213730787036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45934.213730787036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45934.213730787036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45934.213730787036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45934.213730787036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45934.213730787036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45934.213730787036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45934.213730787036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45934.213730787036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45934.213730787036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45934.213730787036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45934.213730787036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45934.213730787036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45934.213730787036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45934.213730787036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45934.213730787036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45934.213730787036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45934.213730787036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45934.213730787036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45934.213730787036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45934.213730787036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45934.213730787036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45934.213730787036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45934.213730787036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45934.213730787036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45934.213730787036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45934.213730787036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45934.213730787036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45934.213730787036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45934.213730787036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45934.213730787036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45934.213730787036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45934.213730787036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45934.213730787036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45934.213730787036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45934.213730787036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45934.213730787036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45934.213730787036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45934.213730787036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45934.213730787036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45934.213730787036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45934.213730787036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45934.213730787036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45934.213730787036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45934.213730787036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45934.213730787036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45934.213730787036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45934.213730787036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45934.213730787036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45934.213730787036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45934.213730787036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45934.213730787036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45934.213730787036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45934.213730787036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45934.213730787036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45934.213730787036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45934.213730787036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45934.213730787036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45934.213730787036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45934.213730787036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45934.213730787036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45934.213730787036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45934.213730787036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45934.213730787036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45934.213730787036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45934.213730787036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45934.213730787036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45934.213730787036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45934.213730787036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45934.213730787036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45934.213730787036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45934.213730787036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45934.213730787036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45934.213730787036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45934.213730787036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45934.213730787036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45934.213730787036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45934.213730787036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45934.213730787036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45934.213730787036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45934.213730787036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45934.213730787036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45934.213730787036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45934.213730787036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45934.213730787036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45934.213730787036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45934.213730787036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45934.213730787036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45934.213730787036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45934.213730787036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45934.213730787036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45934.213730787036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45934.213730787036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45934.213730787036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45934.213730787036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45934.213730787036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45934.213730787036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45934.213730787036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45934.213730787036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45934.213730787036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45934.213730787036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45934.213730787036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45934.213730787036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45934.213730787036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45934.213730787036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45934.213730787036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45934.213730787036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45934.213730787036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45934.213730787036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45934.213730787036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45934.213730787036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45934.213730787036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45934.213730787036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45934.213730787036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45934.213730787036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45934.213730787036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45934.213730787036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45934.213730787036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45934.213730787036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45934.213730787036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45934.213730787036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45934.213730787036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45934.213730787036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45934.213730787036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45934.213730787036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45934.213730787036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45934.213730787036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45934.213730787036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45934.213730787036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45934.213730787036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45934.213730787036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45934.213730787036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45934.213730787036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45934.213730787036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45934.213730787036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45934.213730787036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45934.213730787036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45934.213730787036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45934.213730787036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45934.213730787036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45934.213730787036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45934.213730787036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45934.213730787036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45934.213730787036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45934.213730787036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45934.213730787036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45934.213730787036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45934.213730787036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45934.213730787036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45934.213730787036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45934.213730787036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45934.213730787036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45934.213730787036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45934.213730787036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45934.213730787036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45934.213730787036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45934.213730787036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45934.213730787036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45934.213730787036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45934.213730787036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45934.213730787036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45934.213730787036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45934.213730787036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45934.213730787036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45934.213730787036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45934.213730787036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45934.213730787036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45934.213730787036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45934.213730787036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45934.213730787036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45934.213730787036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45934.213730787036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45934.213730787036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45934.213730787036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45934.213730787036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45934.213730787036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45934.213730787036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45934.213730787036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45934.213730787036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45934.213730787036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45934.213730787036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45934.213730787036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45934.213730787036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45934.213730787036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45934.213730787036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45934.213730787036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45934.213730787036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45934.213730787036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45934.213730787036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45934.213730787036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45934.213730787036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45934.213730787036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45934.213730787036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45934.213730787036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45934.213730787036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45934.213730787036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45934.213730787036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45934.213730787036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45934.213730787036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45934.213730787036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45934.213730787036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45934.213730787036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45934.213730787036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45934.213730787036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45934.213730787036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45934.213730787036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45934.213730787036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45934.213730787036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45934.213730787036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45934.213730787036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45934.213730787036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45934.213730787036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45934.213730787036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45934.213730787036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45934.213730787036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45934.213730787036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45934.213730787036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45934.213730787036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45934.213730787036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45934.213730787036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45934.213730787036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45934.213730787036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45934.213730787036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45934.213730787036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45934.213730787036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45934.213730787036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45934.213730787036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45934.213730787036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45934.213730787036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45934.213730787036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45934.213730787036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45934.213730787036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45934.213730787036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45934.213730787036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45934.213730787036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45934.213730787036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45934.213730787036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45934.213730787036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45934.213730787036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45934.213730787036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45934.213730787036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45934.213730787036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45934.213730787036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45934.213730787036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45934.213730787036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45934.213730787036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45934.213730787036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45934.213730787036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45934.213730787036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45934.213730787036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45934.213730787036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45934.213730787036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45934.213730787036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45934.213730787036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45934.213730787036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45934.213730787036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45934.213730787036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45934.213730787036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45934.213730787036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45934.213730787036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45934.213730787036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45934.213730787036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45934.213730787036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45934.213730787036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45934.213730787036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45934.213730787036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45934.213730787036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45934.213730787036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45934.213730787036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45934.213730787036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45934.213730787036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45934.213730787036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45934.213730787036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45934.213730787036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45934.213730787036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45934.213730787036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45934.213730787036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45934.213730787036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45934.213730787036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45934.213730787036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45934.213730787036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45934.213730787036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45934.213730787036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45934.213730787036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45934.213730787036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45934.213730787036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45934.213730787036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45934.213730787036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45934.213730787036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45934.213730787036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45934.213730787036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45934.213730787036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45934.213730787036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45934.213730787036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45934.213730787036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45934.213730787036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45934.213730787036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45934.213730787036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45934.213730787036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45934.213730787036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45934.213730787036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45934.213730787036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45934.213730787036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45934.213730787036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45934.213730787036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45934.213730787036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45934.213730787036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45934.213730787036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45934.213730787036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45934.213730787036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45934.213730787036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45934.213730787036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45934.213730787036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45934.213730787036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45934.213730787036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45934.213730787036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45934.213730787036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45934.213730787036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45934.213730787036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45934.213730787036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45934.213730787036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45934.213730787036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45934.213730787036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45934.213730787036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45934.213730787036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45934.213730787036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45934.213730787036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45934.213730787036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45934.213730787036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45934.213730787036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45934.213730787036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45934.213730787036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45934.213730787036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45934.213730787036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45934.213730787036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45934.213730787036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45934.213730787036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45934.213730787036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45934.213730787036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45934.213730787036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45934.213730787036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45934.213730787036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45934.213730787036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45934.213730787036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45934.213730787036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45934.213730787036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45934.213730787036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45934.213730787036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45934.213730787036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45934.213730787036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45934.213730787036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45934.213730787036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45934.213730787036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45934.213730787036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45934.213730787036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45934.213730787036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45934.213730787036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45934.213730787036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45934.213730787036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45934.213730787036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45934.213730787036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45934.213730787036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45934.213730787036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45934.213730787036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45934.213730787036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45934.213730787036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45934.213730787036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45934.213730787036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45934.213730787036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45934.213730787036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45934.213730787036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45934.213730787036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45934.213730787036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45934.213730787036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45934.213730787036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45934.213730787036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45934.213730787036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45934.213730787036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45934.213730787036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45934.213730787036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45934.213730787036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45934.213730787036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45934.213730787036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45934.213730787036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45934.213730787036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45934.213730787036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45934.213730787036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45934.213730787036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45934.213730787036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45934.213730787036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45934.213730787036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45934.213730787036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45934.213730787036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45934.213730787036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45934.213730787036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45934.213730787036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45934.213730787036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45934.213730787036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45934.213730787036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45934.213730787036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45934.213730787036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45934.213730787036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45934.213730787036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45934.213730787036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45934.213730787036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45934.213730787036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45934.213730787036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45934.213730787036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45934.213730787036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45934.213730787036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45934.213730787036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45934.213730787036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45934.213730787036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45934.213730787036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45934.213730787036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45934.213730787036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45934.213730787036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45934.213730787036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45934.213730787036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45934.213730787036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45934.213730787036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45934.213730787036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45934.213730787036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45934.213730787036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45934.213730787036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45934.213730787036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45934.213730787036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45934.213730787036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45934.213730787036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45934.213730787036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45934.213730787036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45934.213730787036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45934.213730787036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45934.213730787036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45934.213730787036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45934.213730787036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45934.213730787036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45934.213730787036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45934.213730787036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45934.213730787036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45934.213730787036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45934.213730787036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45934.213730787036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45934.213730787036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45934.213730787036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45934.213730787036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45934.213730787036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45934.213730787036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45934.213730787036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45934.213730787036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45934.213730787036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45934.213730787036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45934.213730787036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45934.213730787036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45934.213730787036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45934.213730787036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45934.213730787036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45934.213730787036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45934.213730787036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45934.213730787036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45934.213730787036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45934.213730787036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45934.213730787036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45934.213730787036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45934.213730787036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45934.213730787036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45934.213730787036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45934.213730787036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45934.213730787036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45934.213730787036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45934.213730787036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45934.213730787036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45934.213730787036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45934.213730787036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45934.213730787036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45934.213730787036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45934.213730787036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45934.213730787036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45934.213730787036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45934.213730787036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45934.213730787036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45934.213730787036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45934.213730787036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45934.213730787036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45934.213730787036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45934.213730787036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45934.213730787036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45934.213730787036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45934.213730787036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45934.213730787036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45934.213730787036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45934.213730787036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45934.213730787036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45934.213730787036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45934.213730787036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45934.213730787036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45934.213730787036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45934.213730787036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45934.213730787036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45934.213730787036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45934.213730787036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45934.213730787036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45934.213730787036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45934.213730787036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45934.213730787036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45934.213730787036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45934.213730787036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45934.213730787036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45934.213730787036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45934.213730787036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45934.213730787036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45934.213730787036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45934.213730787036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45934.213730787036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45934.213730787036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45934.213730787036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45934.213730787036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45934.213730787036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45934.213730787036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45934.213730787036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45934.213730787036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45934.213730787036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45934.213730787036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45934.213730787036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45934.213730787036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45934.213730787036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45934.213730787036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45934.213730787036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45934.213730787036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45934.213730787036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45934.213730787036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45934.213730787036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45934.213730787036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45934.213730787036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45934.213730787036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45934.213730787036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45934.213730787036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45934.213730787036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45934.213730787036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45934.213730787036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45934.213730787036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45934.213730787036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45934.213730787036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45934.213730787036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45934.213730787036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45934.213730787036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45934.213730787036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45934.213730787036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45934.213730787036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45934.213730787036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45934.213730787036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45934.213730787036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45934.213730787036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45934.213730787036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45934.213730787036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45934.213730787036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45934.213730787036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45934.213730787036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45934.213730787036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45934.213730787036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45934.213730787036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45934.213730787036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45934.213730787036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45934.213730787036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45934.213730787036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45934.213730787036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45934.213730787036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45934.213730787036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45934.213730787036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45934.213730787036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45934.213730787036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45934.213730787036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45934.213730787036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45934.213730787036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45934.213730787036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45934.213730787036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45934.213730787036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45934.213730787036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45934.213730787036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45934.213730787036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45934.213730787036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45934.213730787036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45934.213730787036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45934.213730787036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45934.213730787036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45934.213730787036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45934.213730787036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45934.213730787036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45934.213730787036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45934.213730787036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45934.213730787036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45934.213730787036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45934.213730787036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45934.213730787036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45934.213730787036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45934.213730787036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45934.213730787036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45934.213730787036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45934.213730787036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45934.213730787036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45934.213730787036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45934.213730787036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45934.213730787036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45934.213730787036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45934.213730787036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45934.213730787036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45934.213730787036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45934.213730787036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45934.213730787036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45934.213730787036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45934.213730787036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45934.213730787036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45934.213730787036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45934.213730787036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45934.213730787036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45934.213730787036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45934.213730787036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45934.213730787036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45934.213730787036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45934.213730787036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45934.213730787036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45934.213730787036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45934.213730787036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45934.213730787036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45934.213730787036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45934.213730787036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45934.213730787036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45934.213730787036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45934.213730787036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45934.213730787036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45934.213730787036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45934.213730787036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45934.213730787036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45934.213730787036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45934.213730787036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45934.213730787036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45934.213730787036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45934.213730787036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45934.213730787036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45934.213730787036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45934.213730787036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45934.213730787036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45934.213730787036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45934.213730787036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45934.213730787036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45934.213730787036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45934.213730787036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45934.213730787036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45934.213730787036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45934.213730787036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45934.213730787036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45934.213730787036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45934.213730787036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45934.213730787036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45934.213730787036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45934.213730787036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45934.213730787036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45934.213730787036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45934.213730787036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45934.213730787036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45934.213730787036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45934.213730787036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45934.213730787036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45934.213730787036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45934.213730787036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45934.213730787036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45934.213730787036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45934.213730787036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45934.213730787036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45934.213730787036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45934.213730787036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45934.213730787036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45934.213730787036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45934.213730787036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45934.213730787036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45934.213730787036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45934.213730787036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45934.213730787036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45934.213730787036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45934.213730787036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45934.213730787036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45934.213730787036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45934.213730787036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45934.213730787036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45934.213730787036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45934.213730787036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45934.213730787036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45934.213730787036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45934.213730787036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45934.213730787036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45934.213730787036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45934.213730787036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45934.213730787036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45934.213730787036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45934.213730787036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45934.213730787036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45934.213730787036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45934.213730787036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45934.213730787036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45934.213730787036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45934.213730787036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45934.213730787036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45934.213730787036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45934.213730787036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45934.213730787036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45934.213730787036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45934.213730787036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45934.213730787036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45934.213730787036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45934.213730787036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45934.213730787036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45934.213730787036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45934.213730787036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45934.213730787036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45934.213730787036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45934.213730787036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45934.213730787036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45934.213730787036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45934.213730787036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45934.213730787036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45934.213730787036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45934.213730787036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45934.213730787036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45934.213730787036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45934.213730787036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45934.213730787036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45934.213730787036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45934.213730787036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45934.213730787036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45934.213730787036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45934.213730787036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45934.213730787036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45934.213730787036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45934.213730787036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45934.213730787036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45934.213730787036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45934.213730787036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45934.213730787036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45934.213730787036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45934.213730787036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45934.213730787036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45934.213730787036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45934.213730787036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45934.213730787036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45934.213730787036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45934.213730787036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45934.213730787036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45934.213730787036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45934.213730787036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45934.213730787036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45934.213730787036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45934.213730787036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45934.213730787036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45934.213730787036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45934.213730787036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45934.213730787036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45934.213730787036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45934.213730787036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45934.213730787036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45934.213730787036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45934.213730787036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45934.213730787036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45934.213730787036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45934.213730787036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45934.213730787036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45934.213730787036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45934.213730787036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45934.213730787036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45934.213730787036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45934.213730787036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45934.213730787036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45934.213730787036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45934.213730787036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45934.213730787036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45934.213730787036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45934.213730787036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45934.213730787036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45934.213730787036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45934.213730787036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45934.213730787036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45934.213730787036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45934.213730787036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45934.213730787036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45934.213730787036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45934.213730787036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45934.213730787036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45934.213730787036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45934.213730787036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45934.213730787036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45934.213730787036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45934.213730787036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45934.213730787036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45934.213730787036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45934.213730787036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45934.213730787036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45934.213730787036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45934.213730787036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45934.213730787036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45934.213730787036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45934.213730787036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45934.213730787036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45934.213730787036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45934.213730787036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45934.213730787036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45934.213730787036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45934.213730787036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45934.213730787036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45934.213730787036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45934.213730787036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45934.213730787036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45934.213730787036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45934.213730787036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45934.213730787036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45934.213730787036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45934.213730787036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45934.213730787036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45934.213730787036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45934.213730787036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45934.213730787036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45934.213730787036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45934.213730787036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45934.213730787036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45934.213730787036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45934.213730787036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45934.213730787036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45934.213730787036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45934.213730787036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45934.213730787036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45934.213730787036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45934.213730787036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45934.213730787036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45934.213730787036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45934.213730787036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45934.213730787036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45934.213730787036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45934.213730787036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45934.213730787036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45934.213730787036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45934.213730787036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45934.213730787036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45934.213730787036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45934.213730787036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45934.213730787036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45934.213730787036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45934.213730787036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45934.213730787036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45934.213730787036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45934.213730787036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45934.213730787036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45934.213730787036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45934.213730787036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45934.213730787036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45934.213730787036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45934.213730787036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45934.213730787036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45934.213730787036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45934.213730787036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45934.213730787036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45934.213730787036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45934.213730787036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45934.213730787036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45934.213730787036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45934.213730787036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45934.213730787036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45934.213730787036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45934.213730787036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45934.213730787036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45934.213730787036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45934.213730787036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45934.213730787036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45934.213730787036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45934.213730787036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45934.213730787036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45934.213730787036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45934.213730787036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45934.213730787036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45934.213730787036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45934.213730787036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45934.213730787036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45934.213730787036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45934.213730787036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45934.213730787036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45934.213730787036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45934.213730787036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45934.213730787036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45934.213730787036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45934.213730787036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45934.213730787036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45934.213730787036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45934.213730787036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45934.213730787036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45934.213730787036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45934.213730787036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45934.213730787036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45934.213730787036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45934.213730787036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45934.213730787036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45934.213730787036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45934.213730787036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45934.213730787036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45934.213730787036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45934.213730787036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45934.213730787036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45934.213730787036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45934.213730787036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45934.213730787036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45934.213730787036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45934.213730787036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45934.213730787036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45934.213730787036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45934.213730787036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45934.213730787036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45934.213730787036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45934.213730787036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45934.213730787036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45934.213730787036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45934.213730787036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45934.213730787036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45934.213730787036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45934.213730787036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45934.213730787036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45934.213730787036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45934.213730787036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45934.213730787036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45934.213730787036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45934.213730787036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45934.213730787036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45934.213730787036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45934.213730787036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45934.213730787036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45934.213730787036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45934.213730787036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45934.213730787036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45934.213730787036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45934.213730787036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45934.213730787036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45934.213730787036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45934.213730787036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45934.213730787036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45934.213730787036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45934.213730787036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45934.213730787036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45934.213730787036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45934.213730787036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45934.213730787036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45934.213730787036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45934.213730787036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45934.213730787036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45934.213730787036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45934.213730787036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45934.213730787036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45934.213730787036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45934.213730787036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45934.213730787036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45934.213730787036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45934.213730787036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45934.213730787036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45934.213730787036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45934.213730787036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45934.213730787036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45934.213730787036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45934.213730787036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45934.213730787036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45934.213730787036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45934.213730787036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45934.213730787036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45934.213730787036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45934.213730787036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45934.213730787036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45934.213730787036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45934.213730787036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45934.213730787036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45934.213730787036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45934.213730787036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45934.213730787036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45934.213730787036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45934.213730787036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45934.213730787036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45934.213730787036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45934.213730787036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45934.213730787036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45934.213730787036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45934.213730787036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45934.213730787036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45934.213730787036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45934.213730787036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45934.213730787036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45934.213730787036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45934.213730787036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45934.213730787036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45934.213730787036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45934.213730787036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45934.213730787036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45934.213730787036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45934.213730787036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45934.213730787036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45934.213730787036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45934.213730787036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45934.213730787036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45934.213730787036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45934.213730787036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45934.213730787036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45934.213730787036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45934.213730787036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45934.213730787036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45934.213730787036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45934.213730787036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45934.213730787036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45934.213730787036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45934.213730787036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45934.213730787036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45934.213730787036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45934.213730787036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45934.213730787036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45934.213730787036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45934.213730787036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45934.213730787036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45934.213730787036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45934.213730787036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45934.213730787036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45934.213730787036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45934.213730787036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45934.213730787036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45934.213730787036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45934.213730787036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45934.213730787036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45934.213730787036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45934.213730787036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45934.213730787036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45934.213730787036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45934.213730787036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45934.213730787036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45934.213730787036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45934.213730787036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45934.213730787036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45934.213730787036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45934.213730787036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45934.213730787036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45934.213730787036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45934.213730787036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45934.213730787036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45934.213730787036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45934.213730787036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45934.213730787036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45934.213730787036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45934.213730787036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45934.213730787036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45934.213730787036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45934.213730787036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45934.213730787036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45934.213730787036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45934.213730787036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45934.213730787036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45934.213730787036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45934.213730787036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45934.213730787036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45934.213730787036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45934.213730787036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45934.213730787036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45934.213730787036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45934.213730787036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45934.213730787036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45934.213730787036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45934.213730787036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45934.213730787036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45934.213730787036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45934.213730787036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45934.213730787036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45934.213730787036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45934.213730787036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45934.213730787036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45934.213730787036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45934.213730787036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45934.213730787036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45934.213730787036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45934.213730787036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45934.213730787036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45934.213730787036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45934.213730787036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45934.213730787036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45934.213730787036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45934.213730787036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45934.213730787036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45934.213730787036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45934.213730787036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45934.213730787036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45934.213730787036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45934.213730787036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45934.213730787036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45934.213730787036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45934.213730787036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45934.213730787036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45934.213730787036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45934.213730787036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45934.213730787036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45934.213730787036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45934.213730787036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45934.213730787036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45934.213730787036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45934.213730787036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45934.213730787036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45934.213730787036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45934.213730787036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45934.213730787036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45934.213730787036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45934.213730787036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45934.213730787036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45934.213730787036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45934.213730787036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45934.213730787036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45934.213730787036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45934.213730787036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45934.213730787036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45934.213730787036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45934.213730787036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45934.213730787036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45934.213730787036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45934.213730787036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45934.213730787036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45934.213730787036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45934.213730787036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45934.213730787036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45934.213730787036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45934.213730787036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45934.213730787036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45934.213730787036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45934.213730787036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45934.213730787036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45934.213730787036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45934.213730787036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45934.213730787036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45934.213730787036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45934.213730787036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45934.213730787036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45934.213730787036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45934.213730787036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45934.213730787036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45934.213730787036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45934.213730787036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45934.213730787036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45934.213730787036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45934.213730787036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45934.213730787036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45934.213730787036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45934.213730787036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45934.213730787036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45934.213730787036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45934.213730787036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45934.213730787036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45934.213730787036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45934.213730787036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45934.213730787036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45934.213730787036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45934.213730787036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45934.213730787036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45934.213730787036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45934.213730787036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45934.213730787036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45934.213730787036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45934.213730787036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45934.213730787036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45934.213730787036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45934.213730787036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45934.213730787036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45934.213730787036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45934.213730787036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45934.213730787036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45934.213730787036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45934.213730787036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45934.213730787036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45934.213730787036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45934.213730787036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45934.213730787036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45934.213730787036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45934.213730787036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45934.213730787036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45934.213730787036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45934.213730787036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45934.213730787036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45934.213730787036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45934.213730787036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45934.213730787036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45934.213730787036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45934.213730787036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45934.213730787036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45934.213730787036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45934.213730787036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45934.213730787036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45934.213730787036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45934.213730787036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45934.213730787036</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230.73301319443999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3.3234530092595378</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0.29376550926099299</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45934.213730787036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45934.213730787036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45934.213730787036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45934.213730787036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45934.213730787036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45934.213730787036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45934.213730787036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45934.213730787036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45934.213730787036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45934.213730787036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45934.213730787036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45934.213730787036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45934.213730787036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45934.213730787036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45934.213730787036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45934.213730787036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45934.213730787036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45934.213730787036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45934.213730787036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45934.213730787036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45934.213730787036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45934.213730787036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45934.213730787036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45934.213730787036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45934.213730787036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45934.213730787036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45934.213730787036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45934.213730787036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45934.213730787036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45934.213730787036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45934.213730787036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45934.213730787036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45934.213730787036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45934.213730787036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45934.213730787036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45934.213730787036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45934.213730787036</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42.381670601847873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8.0248534722195473</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0.40117291666683741</v>
      </c>
      <c r="H4" s="38">
        <v>45933.807002314818</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45934.213730787036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45934.213730787036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45934.213730787036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45934.213730787036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45934.213730787036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45934.213730787036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45934.213730787036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45934.213730787036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45934.213730787036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45934.213730787036</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45934.213730787036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45934.213730787036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45934.213730787036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45934.213730787036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45934.213730787036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45934.213730787036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45934.213730787036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45934.213730787036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45934.213730787036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45934.213730787036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45934.213730787036</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45934.213730787036</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45934.213730787036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45934.213730787036</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45934.213730787036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45934.213730787036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45934.213730787036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45934.213730787036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45934.213730787036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45934.213730787036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45934.213730787036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45934.213730787036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45934.213730787036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45934.213730787036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45934.213730787036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45934.213730787036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45934.213730787036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45934.213730787036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45934.213730787036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45934.213730787036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45934.213730787036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45934.213730787036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45934.213730787036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45934.213730787036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45934.213730787036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45934.213730787036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45934.213730787036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45934.213730787036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45934.213730787036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45934.213730787036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45934.213730787036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45934.213730787036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45934.213730787036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45934.213730787036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45934.213730787036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45934.213730787036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45934.213730787036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45934.213730787036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45934.213730787036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45934.213730787036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45934.213730787036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45934.213730787036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45934.213730787036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45934.213730787036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45934.213730787036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45934.213730787036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45934.213730787036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45934.213730787036</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45934.213730787036</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45934.213730787036</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45934.213730787036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45934.213730787036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45934.213730787036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45934.213730787036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45934.213730787036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45934.213730787036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45934.213730787036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45934.213730787036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45934.213730787036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45934.213730787036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45934.213730787036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45934.213730787036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45934.213730787036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45934.213730787036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45934.213730787036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45934.213730787036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45934.213730787036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45934.213730787036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45934.213730787036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45934.213730787036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45934.213730787036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45934.213730787036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45934.213730787036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45934.213730787036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45934.213730787036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45934.213730787036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45934.213730787036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45934.213730787036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45934.213730787036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45934.213730787036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45934.213730787036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45934.213730787036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45934.213730787036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45934.213730787036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45934.213730787036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45934.213730787036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45934.213730787036</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45934.213730787036</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45934.213730787036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45934.213730787036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45934.213730787036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45934.213730787036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45934.213730787036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45934.213730787036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45934.213730787036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45934.213730787036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45934.213730787036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45934.213730787036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45934.213730787036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45934.213730787036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45934.213730787036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45934.213730787036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45934.213730787036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45934.213730787036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45934.213730787036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45934.213730787036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45934.213730787036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45934.213730787036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45934.213730787036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45934.213730787036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45934.213730787036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45934.213730787036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45934.213730787036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45934.213730787036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45934.213730787036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45934.213730787036</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45934.213730787036</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45934.213730787036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45934.213730787036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45934.213730787036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45934.213730787036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45934.213730787036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45934.213730787036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45934.213730787036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45934.213730787036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45934.213730787036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45934.213730787036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45934.213730787036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45934.213730787036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45934.213730787036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45934.213730787036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45934.213730787036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45934.213730787036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45934.213730787036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45934.213730787036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45934.213730787036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45934.213730787036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45934.213730787036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45934.213730787036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45934.213730787036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45934.213730787036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45934.213730787036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45934.213730787036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45934.213730787036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45934.213730787036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45934.213730787036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45934.213730787036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45934.213730787036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45934.213730787036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45934.213730787036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45934.213730787036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45934.213730787036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45934.213730787036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45934.213730787036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45934.213730787036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45934.213730787036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45934.213730787036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45934.213730787036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45934.213730787036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45934.213730787036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45934.213730787036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45934.213730787036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45934.213730787036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45934.213730787036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45934.213730787036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45934.213730787036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45934.213730787036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45934.213730787036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45934.213730787036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45934.213730787036</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45934.213730787036</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0.33275856481486699</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7.4408835648137028</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1.395084953699552</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0.50840671296464279</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0.29312893518363126</v>
      </c>
      <c r="H6" s="140">
        <v>45933.858310185184</v>
      </c>
      <c r="I6" s="137" t="str">
        <f>IFERROR(VLOOKUP(D6,DB!A:F,6,0),"")</f>
        <v>SCECO</v>
      </c>
      <c r="J6" s="137" t="str">
        <f>IFERROR(VLOOKUP(D6,DB!A:G,7,0),"")</f>
        <v>Weak</v>
      </c>
      <c r="K6" s="137" t="s">
        <v>39081</v>
      </c>
      <c r="L6" s="137" t="str">
        <f>IFERROR(VLOOKUP(D6,DB!A:I,9,0),"")</f>
        <v>Latis</v>
      </c>
      <c r="M6" s="137"/>
    </row>
    <row r="7" spans="1:16383" ht="31.5" customHeight="1">
      <c r="A7" s="137" t="s">
        <v>39082</v>
      </c>
      <c r="B7" s="137" t="str">
        <f>IFERROR(VLOOKUP(D7,DB!A:K,11,0),"")</f>
        <v>R6</v>
      </c>
      <c r="C7" s="137">
        <v>1</v>
      </c>
      <c r="D7" s="137" t="s">
        <v>35346</v>
      </c>
      <c r="E7" s="137" t="s">
        <v>38964</v>
      </c>
      <c r="F7" s="140">
        <v>45934.196018518516</v>
      </c>
      <c r="G7" s="139">
        <f ca="1">IFERROR(NOW()-F7,"-")</f>
        <v>1.7712268519971985E-2</v>
      </c>
      <c r="H7" s="140">
        <v>45934.166435185187</v>
      </c>
      <c r="I7" s="137" t="str">
        <f>IFERROR(VLOOKUP(D7,DB!A:F,6,0),"")</f>
        <v>SCECO</v>
      </c>
      <c r="J7" s="137" t="str">
        <f>IFERROR(VLOOKUP(D7,DB!A:G,7,0),"")</f>
        <v>Dead</v>
      </c>
      <c r="K7" s="137" t="s">
        <v>39083</v>
      </c>
      <c r="L7" s="137" t="str">
        <f>IFERROR(VLOOKUP(D7,DB!A:I,9,0),"")</f>
        <v>Latis</v>
      </c>
      <c r="M7" s="137"/>
    </row>
    <row r="8" spans="1:16383" ht="31.5" customHeight="1">
      <c r="A8" s="121"/>
      <c r="B8" s="137" t="str">
        <f>IFERROR(VLOOKUP(D8,DB!A:K,11,0),"")</f>
        <v/>
      </c>
      <c r="C8" s="137"/>
      <c r="D8" s="137"/>
      <c r="E8" s="137"/>
      <c r="F8" s="137"/>
      <c r="G8" s="139">
        <f ca="1">IFERROR(NOW()-F8,"-")</f>
        <v>45934.213730787036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45934.213730787036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45934.213730787036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45934.213730787036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45934.213730787036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45934.213730787036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45934.213730787036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45934.213730787036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45934.213730787036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45934.213730787036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45934.213730787036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45934.213730787036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45934.213730787036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45934.213730787036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45934.213730787036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45934.213730787036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45934.213730787036</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45934.213730787036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45934.213730787036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45934.213730787036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45934.213730787036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45934.213730787036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45934.213730787036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45934.213730787036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45934.213730787036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45934.213730787036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45934.213730787036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45934.213730787036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45934.213730787036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45934.213730787036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45934.213730787036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45934.213730787036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45934.213730787036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45934.213730787036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45934.213730787036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45934.213730787036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45934.213730787036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45934.213730787036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45934.213730787036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45934.213730787036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45934.213730787036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45934.213730787036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45934.213730787036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45934.213730787036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45934.213730787036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45934.213730787036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45934.213730787036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45934.213730787036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45934.213730787036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45934.213730787036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45934.213730787036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45934.213730787036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45934.213730787036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45934.213730787036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45934.213730787036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45934.213730787036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45934.213730787036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45934.213730787036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45934.213730787036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45934.213730787036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45934.213730787036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45934.213730787036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45934.213730787036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45934.213730787036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45934.213730787036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45934.213730787036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45934.213730787036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45934.213730787036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45934.213730787036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45934.213730787036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45934.213730787036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45934.213730787036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45934.213730787036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45934.213730787036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45934.213730787036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45934.213730787036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45934.213730787036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45934.213730787036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45934.213730787036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45934.213730787036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45934.213730787036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45934.213730787036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45934.213730787036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45934.213730787036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45934.213730787036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45934.213730787036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45934.213730787036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45934.213730787036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45934.213730787036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45934.213730787036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45934.213730787036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45934.213730787036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45934.213730787036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45934.213730787036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45934.213730787036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45934.213730787036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45934.213730787036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45934.213730787036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45934.213730787036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45934.213730787036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45934.213730787036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45934.213730787036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45934.213730787036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45934.213730787036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45934.213730787036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45934.213730787036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45934.213730787036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45934.213730787036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45934.213730787036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45934.213730787036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45934.213730787036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45934.213730787036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45934.213730787036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45934.213730787036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45934.213730787036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45934.213730787036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45934.213730787036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45934.213730787036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45934.213730787036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45934.213730787036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45934.213730787036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45934.213730787036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45934.213730787036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45934.213730787036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45934.213730787036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45934.213730787036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45934.213730787036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45934.213730787036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45934.213730787036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45934.213730787036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45934.213730787036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45934.213730787036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45934.213730787036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45934.213730787036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45934.213730787036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45934.213730787036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45934.213730787036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45934.213730787036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45934.213730787036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45934.213730787036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45934.213730787036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45934.213730787036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45934.213730787036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45934.213730787036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45934.213730787036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45934.213730787036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45934.213730787036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45934.213730787036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45934.213730787036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45934.213730787036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45934.213730787036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45934.213730787036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45934.213730787036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45934.213730787036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45934.213730787036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45934.213730787036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45934.213730787036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45934.213730787036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45934.213730787036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45934.213730787036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45934.213730787036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45934.213730787036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45934.213730787036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45934.213730787036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45934.213730787036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45934.213730787036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45934.213730787036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45934.213730787036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45934.213730787036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45934.213730787036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45934.213730787036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45934.213730787036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45934.213730787036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45934.213730787036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45934.213730787036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45934.213730787036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45934.213730787036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45934.213730787036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45934.213730787036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45934.213730787036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45934.213730787036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45934.213730787036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45934.213730787036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45934.213730787036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45934.213730787036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45934.213730787036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45934.213730787036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45934.213730787036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45934.213730787036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45934.213730787036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45934.213730787036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45934.213730787036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45934.213730787036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45934.213730787036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45934.213730787036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45934.213730787036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45934.213730787036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45934.213730787036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45934.213730787036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45934.213730787036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45934.213730787036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45934.213730787036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45934.213730787036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45934.213730787036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45934.213730787036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45934.213730787036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45934.213730787036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45934.213730787036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45934.213730787036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45934.213730787036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45934.213730787036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45934.213730787036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45934.213730787036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45934.213730787036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45934.213730787036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45934.213730787036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45934.213730787036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45934.213730787036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45934.213730787036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45934.213730787036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45934.213730787036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45934.213730787036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45934.213730787036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45934.213730787036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45934.213730787036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45934.213730787036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45934.213730787036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45934.213730787036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45934.213730787036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45934.213730787036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45934.213730787036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45934.213730787036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45934.213730787036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45934.213730787036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45934.213730787036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45934.213730787036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45934.213730787036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45934.213730787036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45934.213730787036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45934.213730787036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45934.213730787036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45934.213730787036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45934.213730787036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45934.213730787036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45934.213730787036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45934.213730787036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45934.213730787036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45934.213730787036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45934.213730787036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45934.213730787036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45934.213730787036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45934.213730787036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45934.213730787036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45934.213730787036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45934.213730787036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45934.213730787036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45934.213730787036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45934.213730787036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45934.213730787036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45934.213730787036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45934.213730787036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45934.213730787036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45934.213730787036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45934.213730787036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45934.213730787036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45934.213730787036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45934.213730787036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45934.213730787036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45934.213730787036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45934.213730787036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45934.213730787036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45934.213730787036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45934.213730787036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45934.213730787036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45934.213730787036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45934.213730787036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45934.213730787036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45934.213730787036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45934.213730787036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45934.213730787036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45934.213730787036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45934.213730787036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45934.213730787036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45934.213730787036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45934.213730787036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45934.213730787036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45934.213730787036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45934.213730787036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45934.213730787036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45934.213730787036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45934.213730787036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45934.213730787036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45934.213730787036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45934.213730787036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45934.213730787036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45934.213730787036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45934.213730787036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45934.213730787036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45934.213730787036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45934.213730787036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45934.213730787036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45934.213730787036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45934.213730787036</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