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628" documentId="13_ncr:1_{F6CB121F-512D-4AA6-A0C1-0FB36C537598}" xr6:coauthVersionLast="47" xr6:coauthVersionMax="47" xr10:uidLastSave="{547E7BA7-9416-4F9C-93D9-96C63BA0DE4C}"/>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<sst xmlns="http://schemas.openxmlformats.org/spreadsheetml/2006/main" count="178592" uniqueCount="39080">
  <si>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</si>
  <si>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</si>
  <si>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</si>
  <si>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</si>
  <si>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</si>
  <si>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</si>
  <si>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</si>
  <si>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</si>
  <si>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</si>
  <si>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</si>
  <si>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</si>
  <si>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</si>
  <si>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</si>
  <si>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</si>
  <si>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</si>
  <si>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</si>
  <si>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</si>
  <si>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</si>
  <si>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</si>
  <si>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</si>
  <si>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</si>
  <si>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</si>
  <si>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</si>
  <si>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</si>
  <si>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</si>
  <si>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</si>
  <si>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</si>
  <si>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</si>
  <si>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</si>
  <si>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</si>
  <si>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</si>
  <si>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</si>
  <si>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</si>
  <si>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</si>
  <si>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</si>
  <si>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</si>
  <si>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</si>
  <si>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</si>
  <si>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</si>
  <si>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</si>
  <si>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</si>
  <si>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</si>
  <si>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</si>
  <si>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</si>
  <si>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</si>
  <si>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</si>
  <si>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</si>
  <si>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</si>
  <si>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</si>
  <si>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</si>
  <si>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</si>
  <si>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</si>
  <si>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</si>
  <si>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</si>
  <si>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</si>
  <si>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</si>
  <si>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</si>
  <si>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</si>
  <si>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</si>
  <si>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</si>
  <si>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</si>
  <si>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</si>
  <si>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</si>
  <si>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</si>
  <si>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</si>
  <si>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</si>
  <si>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</si>
  <si>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</si>
  <si>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</si>
  <si>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</si>
  <si>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</si>
  <si>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</si>
  <si>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</si>
  <si>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</si>
  <si>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</si>
  <si>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</si>
  <si>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</si>
  <si>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</si>
  <si>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</si>
  <si>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</si>
  <si>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</si>
  <si>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</si>
  <si>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</si>
  <si>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</si>
  <si>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</si>
  <si>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</si>
  <si>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</si>
  <si>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</si>
  <si>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</si>
  <si>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</si>
  <si>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</si>
  <si>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</si>
  <si>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</si>
  <si>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</si>
  <si>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</si>
  <si>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</si>
  <si>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</si>
  <si>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</si>
  <si>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</si>
  <si>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</si>
  <si>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</si>
  <si>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</si>
  <si>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</si>
  <si>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</si>
  <si>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</si>
  <si>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</si>
  <si>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</si>
  <si>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</si>
  <si>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</si>
  <si>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</si>
  <si>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</si>
  <si>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</si>
  <si>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</si>
  <si>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</si>
  <si>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</si>
  <si>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</si>
  <si>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</si>
  <si>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</si>
  <si>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</si>
  <si>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</si>
  <si>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</si>
  <si>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</si>
  <si>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</si>
  <si>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</si>
  <si>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</si>
  <si>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</si>
  <si>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</si>
  <si>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</si>
  <si>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</si>
  <si>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</si>
  <si>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</si>
  <si>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</si>
  <si>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</si>
  <si>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</si>
  <si>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</si>
  <si>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</si>
  <si>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</si>
  <si>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</si>
  <si>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</si>
  <si>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</si>
  <si>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</si>
  <si>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</si>
  <si>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</si>
  <si>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</si>
  <si>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</si>
  <si>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</si>
  <si>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</si>
  <si>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</si>
  <si>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</si>
  <si>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</si>
  <si>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</si>
  <si>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</si>
  <si>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</si>
  <si>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</si>
  <si>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</si>
  <si>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</si>
  <si>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</si>
  <si>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</si>
  <si>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</si>
  <si>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</si>
  <si>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</si>
  <si>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</si>
  <si>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</si>
  <si>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</si>
  <si>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</si>
  <si>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</si>
  <si>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</si>
  <si>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</si>
  <si>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</si>
  <si>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</si>
  <si>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</si>
  <si>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</si>
  <si>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</si>
  <si>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</si>
  <si>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</si>
  <si>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</si>
  <si>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</si>
  <si>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</si>
  <si>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</si>
  <si>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</si>
  <si>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</si>
  <si>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</si>
  <si>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</si>
  <si>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</si>
  <si>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</si>
  <si>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</si>
  <si>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</si>
  <si>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</si>
  <si>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</si>
  <si>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</si>
  <si>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</si>
  <si>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</si>
  <si>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</si>
  <si>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</si>
  <si>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</si>
  <si>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</si>
  <si>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</si>
  <si>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</si>
  <si>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</si>
  <si>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</si>
  <si>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</si>
  <si>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</si>
  <si>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</si>
  <si>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</si>
  <si>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</si>
  <si>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</si>
  <si>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</si>
  <si>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</si>
  <si>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</si>
  <si>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</si>
  <si>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</si>
  <si>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</si>
  <si>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</si>
  <si>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</si>
  <si>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</si>
  <si>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</si>
  <si>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</si>
  <si>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</si>
  <si>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</si>
  <si>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</si>
  <si>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</si>
  <si>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</si>
  <si>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</si>
  <si>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</si>
  <si>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</si>
  <si>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</si>
  <si>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</si>
  <si>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</si>
  <si>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</si>
  <si>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</si>
  <si>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</si>
  <si>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</si>
  <si>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</si>
  <si>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</si>
  <si>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</si>
  <si>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</si>
  <si>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</si>
  <si>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</si>
  <si>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</si>
  <si>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</si>
  <si>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</si>
  <si>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</si>
  <si>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</si>
  <si>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</si>
  <si>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</si>
  <si>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</si>
  <si>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</si>
  <si>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</si>
  <si>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</si>
  <si>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</si>
  <si>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</si>
  <si>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</si>
  <si>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</si>
  <si>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</si>
  <si>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</si>
  <si>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</si>
  <si>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</si>
  <si>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</si>
  <si>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</si>
  <si>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</si>
  <si>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</si>
  <si>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</si>
  <si>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</si>
  <si>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</si>
  <si>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</si>
  <si>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</si>
  <si>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</si>
  <si>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</si>
  <si>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</si>
  <si>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</si>
  <si>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</si>
  <si>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</si>
  <si>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</si>
  <si>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</si>
  <si>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</si>
  <si>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</si>
  <si>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</si>
  <si>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</si>
  <si>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</si>
  <si>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</si>
  <si>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</si>
  <si>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</si>
  <si>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</si>
  <si>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</si>
  <si>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</si>
  <si>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</si>
  <si>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</si>
  <si>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</si>
  <si>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</si>
  <si>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</si>
  <si>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</si>
  <si>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</si>
  <si>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</si>
  <si>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</si>
  <si>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</si>
  <si>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</si>
  <si>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</si>
  <si>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</si>
  <si>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</si>
  <si>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</si>
  <si>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</si>
  <si>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</si>
  <si>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</si>
  <si>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</si>
  <si>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</si>
  <si>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</si>
  <si>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</si>
  <si>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</si>
  <si>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</si>
  <si>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</si>
  <si>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</si>
  <si>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</si>
  <si>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</si>
  <si>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</si>
  <si>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</si>
  <si>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</si>
  <si>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</si>
  <si>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</si>
  <si>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</si>
  <si>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</si>
  <si>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</si>
  <si>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</si>
  <si>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</si>
  <si>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</si>
  <si>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</si>
  <si>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</si>
  <si>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</si>
  <si>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</si>
  <si>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</si>
  <si>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</si>
  <si>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</si>
  <si>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</si>
  <si>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</si>
  <si>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</si>
  <si>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</si>
  <si>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</si>
  <si>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</si>
  <si>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</si>
  <si>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</si>
  <si>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</si>
  <si>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</si>
  <si>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</si>
  <si>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</si>
  <si>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</si>
  <si>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</si>
  <si>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</si>
  <si>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</si>
  <si>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</si>
  <si>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</si>
  <si>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</si>
  <si>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</si>
  <si>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</si>
  <si>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</si>
  <si>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</si>
  <si>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</si>
  <si>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</si>
  <si>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</si>
  <si>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</si>
  <si>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</si>
  <si>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</si>
  <si>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</si>
  <si>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</si>
  <si>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</si>
  <si>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</si>
  <si>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</si>
  <si>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</si>
  <si>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</si>
  <si>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</si>
  <si>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</si>
  <si>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</si>
  <si>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</si>
  <si>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</si>
  <si>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</si>
  <si>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</si>
  <si>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</si>
  <si>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</si>
  <si>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</si>
  <si>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</si>
  <si>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</si>
  <si>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</si>
  <si>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</si>
  <si>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</si>
  <si>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</si>
  <si>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</si>
  <si>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</si>
  <si>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</si>
  <si>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</si>
  <si>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</si>
  <si>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</si>
  <si>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</si>
  <si>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</si>
  <si>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</si>
  <si>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</si>
  <si>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</si>
  <si>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</si>
  <si>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</si>
  <si>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</si>
  <si>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</si>
  <si>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</si>
  <si>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</si>
  <si>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</si>
  <si>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</si>
  <si>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</si>
  <si>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</si>
  <si>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</si>
  <si>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</si>
  <si>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</si>
  <si>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</si>
  <si>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</si>
  <si>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</si>
  <si>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</si>
  <si>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</si>
  <si>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</si>
  <si>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</si>
  <si>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</si>
  <si>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</si>
  <si>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</si>
  <si>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</si>
  <si>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</si>
  <si>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</si>
  <si>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</si>
  <si>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</si>
  <si>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</si>
  <si>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</si>
  <si>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</si>
  <si>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</si>
  <si>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</si>
  <si>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</si>
  <si>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</si>
  <si>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</si>
  <si>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</si>
  <si>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</si>
  <si>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</si>
  <si>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</si>
  <si>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</si>
  <si>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</si>
  <si>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</si>
  <si>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</si>
  <si>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</si>
  <si>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</si>
  <si>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</si>
  <si>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</si>
  <si>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</si>
  <si>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</si>
  <si>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</si>
  <si>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</si>
  <si>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</si>
  <si>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</si>
  <si>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</si>
  <si>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</si>
  <si>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</si>
  <si>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</si>
  <si>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</si>
  <si>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</si>
  <si>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</si>
  <si>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</si>
  <si>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</si>
  <si>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</si>
  <si>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</si>
  <si>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</si>
  <si>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</si>
  <si>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</si>
  <si>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</si>
  <si>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</si>
  <si>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</si>
  <si>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</si>
  <si>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</si>
  <si>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</si>
  <si>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</si>
  <si>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</si>
  <si>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</si>
  <si>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</si>
  <si>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</si>
  <si>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</si>
  <si>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</si>
  <si>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</si>
  <si>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</si>
  <si>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</si>
  <si>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</si>
  <si>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</si>
  <si>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</si>
  <si>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</si>
  <si>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</si>
  <si>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</si>
  <si>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</si>
  <si>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</si>
  <si>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</si>
  <si>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</si>
  <si>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</si>
  <si>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</si>
  <si>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</si>
  <si>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</si>
  <si>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</si>
  <si>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</si>
  <si>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</si>
  <si>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</si>
  <si>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</si>
  <si>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</si>
  <si>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</si>
  <si>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</si>
  <si>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</si>
  <si>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</si>
  <si>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</si>
  <si>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</si>
  <si>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</si>
  <si>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</si>
  <si>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</si>
  <si>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</si>
  <si>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</si>
  <si>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</si>
  <si>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</si>
  <si>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</si>
  <si>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</si>
  <si>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</si>
  <si>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</si>
  <si>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</si>
  <si>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</si>
  <si>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</si>
  <si>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</si>
  <si>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</si>
  <si>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</si>
  <si>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</si>
  <si>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</si>
  <si>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</si>
  <si>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</si>
  <si>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</si>
  <si>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</si>
  <si>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</si>
  <si>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</si>
  <si>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</si>
  <si>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</si>
  <si>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</si>
  <si>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</si>
  <si>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</si>
  <si>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</si>
  <si>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</si>
  <si>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</si>
  <si>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</si>
  <si>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</si>
  <si>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</si>
  <si>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</si>
  <si>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</si>
  <si>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</si>
  <si>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</si>
  <si>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</si>
  <si>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</si>
  <si>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</si>
  <si>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</si>
  <si>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</si>
  <si>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</si>
  <si>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</si>
  <si>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</si>
  <si>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</si>
  <si>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</si>
  <si>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</si>
  <si>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</si>
  <si>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</si>
  <si>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</si>
  <si>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</si>
  <si>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</si>
  <si>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</si>
  <si>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</si>
  <si>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</si>
  <si>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</si>
  <si>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</si>
  <si>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</si>
  <si>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</si>
  <si>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</si>
  <si>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</si>
  <si>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</si>
  <si>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</si>
  <si>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</si>
  <si>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</si>
  <si>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</si>
  <si>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</si>
  <si>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</si>
  <si>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</si>
  <si>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</si>
  <si>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</si>
  <si>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</si>
  <si>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</si>
  <si>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</si>
  <si>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</si>
  <si>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</si>
  <si>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</si>
  <si>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</si>
  <si>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</si>
  <si>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</si>
  <si>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</si>
  <si>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</si>
  <si>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</si>
  <si>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</si>
  <si>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</si>
  <si>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</si>
  <si>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</si>
  <si>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</si>
  <si>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</si>
  <si>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</si>
  <si>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</si>
  <si>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</si>
  <si>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</si>
  <si>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</si>
  <si>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</si>
  <si>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</si>
  <si>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</si>
  <si>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</si>
  <si>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</si>
  <si>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</si>
  <si>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</si>
  <si>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</si>
  <si>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</si>
  <si>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</si>
  <si>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</si>
  <si>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</si>
  <si>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</si>
  <si>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</si>
  <si>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</si>
  <si>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</si>
  <si>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</si>
  <si>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</si>
  <si>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</si>
  <si>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</si>
  <si>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</si>
  <si>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</si>
  <si>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</si>
  <si>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</si>
  <si>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</si>
  <si>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</si>
  <si>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</si>
  <si>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</si>
  <si>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</si>
  <si>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</si>
  <si>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</si>
  <si>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</si>
  <si>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</si>
  <si>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</si>
  <si>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</si>
  <si>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</si>
  <si>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</si>
  <si>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</si>
  <si>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</si>
  <si>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</si>
  <si>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</si>
  <si>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</si>
  <si>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</si>
  <si>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</si>
  <si>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</si>
  <si>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</si>
  <si>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</si>
  <si>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</si>
  <si>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</si>
  <si>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</si>
  <si>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</si>
  <si>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</si>
  <si>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</si>
  <si>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</si>
  <si>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</si>
  <si>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</si>
  <si>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</si>
  <si>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</si>
  <si>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</si>
  <si>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</si>
  <si>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</si>
  <si>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</si>
  <si>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</si>
  <si>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</si>
  <si>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</si>
  <si>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</si>
  <si>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</si>
  <si>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</si>
  <si>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</si>
  <si>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</si>
  <si>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</si>
  <si>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</si>
  <si>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</si>
  <si>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</si>
  <si>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</si>
  <si>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</si>
  <si>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</si>
  <si>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</si>
  <si>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</si>
  <si>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</si>
  <si>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</si>
  <si>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</si>
  <si>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</si>
  <si>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</si>
  <si>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</si>
  <si>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</si>
  <si>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</si>
  <si>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</si>
  <si>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</si>
  <si>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</si>
  <si>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</si>
  <si>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</si>
  <si>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</si>
  <si>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</si>
  <si>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</si>
  <si>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</si>
  <si>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</si>
  <si>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</si>
  <si>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</si>
  <si>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</si>
  <si>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</si>
  <si>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</si>
  <si>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</si>
  <si>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</si>
  <si>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</si>
  <si>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</si>
  <si>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</si>
  <si>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</si>
  <si>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</si>
  <si>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</si>
  <si>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</si>
  <si>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</si>
  <si>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</si>
  <si>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</si>
  <si>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</si>
  <si>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</si>
  <si>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</si>
  <si>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</si>
  <si>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</si>
  <si>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</si>
  <si>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</si>
  <si>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</si>
  <si>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</si>
  <si>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</si>
  <si>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</si>
  <si>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</si>
  <si>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</si>
  <si>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</si>
  <si>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</si>
  <si>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</si>
  <si>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</si>
  <si>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</si>
  <si>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</si>
  <si>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</si>
  <si>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</si>
  <si>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</si>
  <si>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</si>
  <si>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</si>
  <si>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</si>
  <si>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</si>
  <si>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</si>
  <si>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</si>
  <si>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</si>
  <si>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</si>
  <si>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</si>
  <si>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</si>
  <si>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</si>
  <si>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</si>
  <si>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</si>
  <si>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</si>
  <si>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</si>
  <si>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</si>
  <si>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</si>
  <si>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</si>
  <si>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</si>
  <si>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</si>
  <si>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</si>
  <si>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</si>
  <si>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</si>
  <si>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</si>
  <si>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</si>
  <si>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</si>
  <si>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</si>
  <si>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</si>
  <si>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</si>
  <si>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</si>
  <si>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</si>
  <si>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</si>
  <si>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</si>
  <si>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</si>
  <si>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</si>
  <si>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</si>
  <si>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</si>
  <si>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</si>
  <si>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</si>
  <si>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</si>
  <si>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</si>
  <si>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</si>
  <si>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</si>
  <si>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</si>
  <si>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</si>
  <si>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</si>
  <si>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</si>
  <si>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</si>
  <si>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</si>
  <si>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</si>
  <si>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</si>
  <si>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</si>
  <si>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</si>
  <si>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</si>
  <si>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</si>
  <si>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</si>
  <si>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</si>
  <si>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</si>
  <si>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</si>
  <si>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</si>
  <si>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</si>
  <si>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</si>
  <si>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</si>
  <si>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</si>
  <si>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</si>
  <si>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</si>
  <si>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</si>
  <si>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</si>
  <si>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</si>
  <si>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</si>
  <si>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</si>
  <si>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</si>
  <si>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</si>
  <si>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</si>
  <si>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</si>
  <si>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</si>
  <si>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</si>
  <si>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</si>
  <si>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</si>
  <si>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</si>
  <si>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</si>
  <si>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</si>
  <si>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</si>
  <si>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</si>
  <si>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</si>
  <si>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</si>
  <si>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</si>
  <si>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</si>
  <si>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</si>
  <si>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</si>
  <si>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</si>
  <si>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</si>
  <si>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</si>
  <si>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</si>
  <si>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</si>
  <si>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</si>
  <si>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</si>
  <si>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</si>
  <si>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</si>
  <si>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</si>
  <si>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</si>
  <si>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</si>
  <si>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</si>
  <si>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</si>
  <si>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</si>
  <si>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</si>
  <si>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</si>
  <si>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</si>
  <si>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</si>
  <si>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</si>
  <si>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</si>
  <si>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</si>
  <si>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</si>
  <si>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</si>
  <si>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</si>
  <si>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</si>
  <si>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</si>
  <si>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</si>
  <si>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</si>
  <si>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</si>
  <si>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</si>
  <si>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</si>
  <si>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</si>
  <si>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</si>
  <si>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</si>
  <si>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</si>
  <si>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</si>
  <si>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</si>
  <si>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</si>
  <si>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</si>
  <si>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</si>
  <si>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</si>
  <si>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</si>
  <si>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</si>
  <si>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</si>
  <si>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</si>
  <si>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</si>
  <si>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</si>
  <si>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</si>
  <si>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</si>
  <si>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</si>
  <si>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</si>
  <si>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</si>
  <si>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</si>
  <si>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</si>
  <si>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</si>
  <si>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</si>
  <si>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</si>
  <si>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</si>
  <si>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</si>
  <si>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</si>
  <si>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</si>
  <si>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</si>
  <si>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</si>
  <si>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</si>
  <si>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</si>
  <si>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</si>
  <si>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</si>
  <si>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</si>
  <si>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</si>
  <si>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</si>
  <si>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</si>
  <si>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</si>
  <si>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</si>
  <si>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</si>
  <si>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</si>
  <si>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</si>
  <si>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</si>
  <si>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</si>
  <si>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</si>
  <si>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</si>
  <si>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</si>
  <si>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</si>
  <si>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</si>
  <si>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</si>
  <si>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</si>
  <si>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</si>
  <si>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</si>
  <si>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</si>
  <si>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</si>
  <si>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</si>
  <si>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</si>
  <si>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</si>
  <si>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</si>
  <si>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</si>
  <si>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</si>
  <si>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</si>
  <si>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</si>
  <si>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</si>
  <si>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</si>
  <si>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</si>
  <si>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</si>
  <si>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</si>
  <si>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</si>
  <si>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</si>
  <si>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</si>
  <si>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</si>
  <si>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</si>
  <si>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</si>
  <si>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</si>
  <si>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</si>
  <si>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</si>
  <si>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</si>
  <si>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</si>
  <si>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</si>
  <si>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</si>
  <si>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</si>
  <si>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</si>
  <si>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</si>
  <si>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</si>
  <si>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</si>
  <si>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</si>
  <si>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</si>
  <si>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</si>
  <si>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</si>
  <si>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</si>
  <si>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</si>
  <si>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</si>
  <si>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</si>
  <si>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</si>
  <si>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</si>
  <si>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</si>
  <si>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</si>
  <si>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</si>
  <si>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</si>
  <si>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</si>
  <si>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</si>
  <si>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</si>
  <si>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</si>
  <si>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</si>
  <si>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</si>
  <si>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</si>
  <si>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</si>
  <si>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</si>
  <si>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</si>
  <si>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</si>
  <si>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</si>
  <si>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</si>
  <si>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</si>
  <si>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</si>
  <si>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</si>
  <si>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</si>
  <si>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</si>
  <si>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</si>
  <si>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</si>
  <si>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</si>
  <si>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</si>
  <si>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</si>
  <si>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</si>
  <si>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</si>
  <si>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</si>
  <si>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</si>
  <si>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</si>
  <si>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</si>
  <si>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</si>
  <si>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</si>
  <si>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</si>
  <si>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</si>
  <si>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</si>
  <si>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</si>
  <si>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</si>
  <si>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</si>
  <si>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</si>
  <si>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</si>
  <si>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</si>
  <si>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</si>
  <si>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</si>
  <si>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</si>
  <si>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</si>
  <si>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</si>
  <si>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</si>
  <si>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</si>
  <si>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</si>
  <si>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</si>
  <si>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</si>
  <si>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</si>
  <si>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</si>
  <si>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</si>
  <si>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</si>
  <si>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</si>
  <si>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</si>
  <si>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</si>
  <si>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</si>
  <si>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</si>
  <si>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</si>
  <si>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</si>
  <si>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</si>
  <si>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</si>
  <si>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</si>
  <si>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</si>
  <si>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</si>
  <si>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</si>
  <si>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</si>
  <si>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</si>
  <si>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</si>
  <si>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</si>
  <si>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</si>
  <si>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</si>
  <si>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</si>
  <si>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</si>
  <si>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</si>
  <si>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</si>
  <si>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</si>
  <si>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</si>
  <si>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</si>
  <si>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</si>
  <si>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</si>
  <si>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</si>
  <si>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</si>
  <si>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</si>
  <si>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</si>
  <si>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</si>
  <si>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</si>
  <si>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</si>
  <si>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</si>
  <si>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</si>
  <si>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</si>
  <si>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</si>
  <si>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</si>
  <si>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</si>
  <si>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</si>
  <si>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</si>
  <si>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</si>
  <si>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</si>
  <si>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</si>
  <si>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</si>
  <si>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</si>
  <si>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</si>
  <si>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</si>
  <si>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</si>
  <si>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</si>
  <si>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</si>
  <si>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</si>
  <si>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</si>
  <si>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</si>
  <si>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</si>
  <si>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</si>
  <si>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</si>
  <si>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</si>
  <si>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</si>
  <si>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</si>
  <si>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</si>
  <si>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</si>
  <si>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</si>
  <si>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</si>
  <si>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</si>
  <si>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</si>
  <si>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</si>
  <si>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</si>
  <si>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</si>
  <si>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</si>
  <si>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</si>
  <si>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</si>
  <si>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</si>
  <si>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</si>
  <si>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</si>
  <si>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</si>
  <si>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</si>
  <si>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</si>
  <si>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</si>
  <si>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</si>
  <si>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</si>
  <si>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</si>
  <si>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</si>
  <si>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</si>
  <si>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</si>
  <si>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</si>
  <si>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</si>
  <si>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</si>
  <si>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</si>
  <si>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</si>
  <si>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</si>
  <si>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</si>
  <si>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</si>
  <si>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</si>
  <si>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</si>
  <si>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</si>
  <si>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</si>
  <si>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</si>
  <si>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</si>
  <si>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</si>
  <si>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</si>
  <si>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</si>
  <si>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</si>
  <si>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</si>
  <si>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</si>
  <si>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</si>
  <si>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</si>
  <si>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</si>
  <si>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</si>
  <si>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</si>
  <si>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</si>
  <si>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</si>
  <si>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</si>
  <si>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</si>
  <si>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</si>
  <si>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</si>
  <si>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</si>
  <si>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</si>
  <si>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</si>
  <si>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</si>
  <si>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</si>
  <si>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</si>
  <si>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</si>
  <si>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</si>
  <si>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</si>
  <si>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</si>
  <si>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</si>
  <si>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</si>
  <si>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</si>
  <si>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</si>
  <si>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</si>
  <si>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</si>
  <si>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</si>
  <si>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</si>
  <si>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</si>
  <si>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</si>
  <si>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</si>
  <si>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</si>
  <si>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</si>
  <si>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</si>
  <si>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</si>
  <si>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</si>
  <si>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</si>
  <si>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</si>
  <si>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</si>
  <si>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</si>
  <si>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</si>
  <si>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</si>
  <si>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</si>
  <si>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</si>
  <si>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</si>
  <si>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</si>
  <si>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</si>
  <si>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</si>
  <si>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</si>
  <si>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</si>
  <si>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</si>
  <si>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</si>
  <si>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</si>
  <si>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</si>
  <si>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</si>
  <si>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</si>
  <si>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</si>
  <si>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</si>
  <si>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</si>
  <si>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</si>
  <si>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</si>
  <si>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</si>
  <si>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</si>
  <si>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</si>
  <si>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</si>
  <si>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</si>
  <si>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</si>
  <si>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</si>
  <si>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</si>
  <si>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</si>
  <si>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</si>
  <si>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</si>
  <si>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</si>
  <si>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</si>
  <si>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</si>
  <si>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</si>
  <si>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</si>
  <si>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</si>
  <si>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</si>
  <si>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</si>
  <si>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</si>
  <si>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</si>
  <si>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</si>
  <si>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</si>
  <si>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</si>
  <si>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</si>
  <si>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</si>
  <si>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</si>
  <si>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</si>
  <si>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</si>
  <si>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</si>
  <si>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</si>
  <si>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</si>
  <si>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</si>
  <si>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</si>
  <si>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</si>
  <si>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</si>
  <si>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</si>
  <si>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</si>
  <si>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</si>
  <si>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</si>
  <si>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</si>
  <si>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</si>
  <si>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</si>
  <si>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</si>
  <si>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</si>
  <si>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</si>
  <si>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</si>
  <si>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</si>
  <si>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</si>
  <si>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</si>
  <si>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</si>
  <si>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</si>
  <si>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</si>
  <si>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</si>
  <si>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</si>
  <si>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</si>
  <si>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</si>
  <si>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</si>
  <si>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</si>
  <si>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</si>
  <si>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</si>
  <si>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</si>
  <si>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</si>
  <si>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</si>
  <si>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</si>
  <si>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</si>
  <si>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</si>
  <si>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</si>
  <si>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</si>
  <si>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</si>
  <si>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</si>
  <si>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</si>
  <si>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</si>
  <si>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</si>
  <si>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</si>
  <si>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</si>
  <si>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</si>
  <si>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</si>
  <si>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</si>
  <si>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</si>
  <si>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</si>
  <si>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</si>
  <si>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</si>
  <si>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</si>
  <si>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</si>
  <si>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</si>
  <si>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</si>
  <si>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</si>
  <si>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</si>
  <si>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</si>
  <si>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</si>
  <si>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</si>
  <si>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</si>
  <si>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</si>
  <si>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</si>
  <si>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</si>
  <si>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</si>
  <si>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</si>
  <si>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</si>
  <si>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</si>
  <si>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</si>
  <si>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</si>
  <si>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</si>
  <si>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</si>
  <si>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</si>
  <si>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</si>
  <si>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</si>
  <si>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</si>
  <si>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</si>
  <si>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</si>
  <si>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</si>
  <si>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</si>
  <si>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</si>
  <si>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</si>
  <si>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</si>
  <si>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</si>
  <si>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</si>
  <si>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</si>
  <si>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</si>
  <si>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</si>
  <si>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</si>
  <si>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</si>
  <si>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</si>
  <si>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</si>
  <si>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</si>
  <si>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</si>
  <si>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</si>
  <si>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</si>
  <si>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</si>
  <si>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</si>
  <si>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</si>
  <si>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</si>
  <si>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</si>
  <si>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</si>
  <si>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</si>
  <si>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</si>
  <si>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</si>
  <si>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</si>
  <si>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</si>
  <si>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</si>
  <si>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</si>
  <si>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</si>
  <si>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</si>
  <si>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</si>
  <si>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</si>
  <si>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</si>
  <si>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</si>
  <si>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</si>
  <si>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</si>
  <si>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</si>
  <si>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</si>
  <si>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</si>
  <si>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</si>
  <si>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</si>
  <si>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</si>
  <si>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</si>
  <si>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</si>
  <si>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</si>
  <si>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</si>
  <si>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</si>
  <si>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</si>
  <si>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</si>
  <si>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</si>
  <si>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</si>
  <si>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</si>
  <si>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</si>
  <si>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</si>
  <si>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</si>
  <si>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</si>
  <si>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</si>
  <si>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</si>
  <si>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</si>
  <si>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</si>
  <si>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</si>
  <si>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</si>
  <si>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</si>
  <si>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</si>
  <si>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</si>
  <si>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</si>
  <si>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</si>
  <si>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</si>
  <si>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</si>
  <si>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</si>
  <si>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</si>
  <si>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</si>
  <si>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</si>
  <si>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</si>
  <si>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</si>
  <si>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</si>
  <si>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</si>
  <si>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</si>
  <si>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</si>
  <si>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</si>
  <si>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</si>
  <si>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</si>
  <si>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</si>
  <si>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</si>
  <si>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</si>
  <si>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</si>
  <si>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</si>
  <si>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</si>
  <si>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</si>
  <si>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</si>
  <si>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</si>
  <si>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</si>
  <si>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</si>
  <si>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</si>
  <si>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</si>
  <si>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</si>
  <si>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</si>
  <si>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</si>
  <si>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</si>
  <si>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</si>
  <si>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</si>
  <si>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</si>
  <si>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</si>
  <si>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</si>
  <si>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</si>
  <si>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</si>
  <si>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</si>
  <si>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</si>
  <si>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</si>
  <si>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</si>
  <si>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</si>
  <si>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</si>
  <si>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</si>
  <si>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</si>
  <si>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</si>
  <si>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</si>
  <si>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</si>
  <si>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</si>
  <si>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</si>
  <si>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</si>
  <si>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</si>
  <si>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</si>
  <si>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</si>
  <si>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</si>
  <si>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</si>
  <si>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</si>
  <si>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</si>
  <si>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</si>
  <si>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</si>
  <si>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</si>
  <si>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</si>
  <si>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</si>
  <si>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</si>
  <si>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</si>
  <si>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</si>
  <si>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</si>
  <si>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</si>
  <si>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</si>
  <si>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</si>
  <si>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</si>
  <si>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</si>
  <si>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</si>
  <si>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</si>
  <si>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</si>
  <si>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</si>
  <si>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</si>
  <si>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</si>
  <si>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</si>
  <si>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</si>
  <si>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</si>
  <si>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</si>
  <si>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</si>
  <si>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</si>
  <si>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</si>
  <si>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</si>
  <si>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</si>
  <si>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</si>
  <si>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</si>
  <si>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</si>
  <si>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</si>
  <si>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</si>
  <si>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</si>
  <si>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</si>
  <si>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</si>
  <si>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</si>
  <si>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</si>
  <si>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</si>
  <si>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</si>
  <si>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</si>
  <si>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</si>
  <si>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</si>
  <si>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</si>
  <si>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</si>
  <si>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</si>
  <si>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</si>
  <si>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</si>
  <si>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</si>
  <si>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</si>
  <si>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</si>
  <si>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</si>
  <si>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</si>
  <si>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</si>
  <si>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</si>
  <si>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</si>
  <si>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</si>
  <si>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</si>
  <si>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</si>
  <si>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</si>
  <si>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</si>
  <si>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</si>
  <si>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</si>
  <si>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</si>
  <si>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</si>
  <si>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</si>
  <si>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</si>
  <si>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</si>
  <si>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</si>
  <si>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</si>
  <si>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</si>
  <si>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</si>
  <si>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</si>
  <si>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</si>
  <si>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</si>
  <si>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</si>
  <si>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</si>
  <si>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</si>
  <si>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</si>
  <si>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</si>
  <si>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</si>
  <si>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</si>
  <si>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</si>
  <si>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</si>
  <si>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</si>
  <si>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</si>
  <si>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</si>
  <si>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</si>
  <si>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</si>
  <si>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</si>
  <si>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</si>
  <si>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</si>
  <si>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</si>
  <si>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</si>
  <si>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</si>
  <si>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</si>
  <si>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</si>
  <si>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</si>
  <si>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</si>
  <si>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</si>
  <si>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</si>
  <si>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</si>
  <si>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</si>
  <si>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</si>
  <si>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</si>
  <si>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</si>
  <si>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</si>
  <si>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</si>
  <si>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</si>
  <si>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</si>
  <si>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</si>
  <si>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</si>
  <si>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</si>
  <si>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</si>
  <si>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</si>
  <si>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</si>
  <si>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</si>
  <si>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</si>
  <si>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</si>
  <si>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</si>
  <si>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</si>
  <si>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</si>
  <si>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</si>
  <si>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</si>
  <si>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</si>
  <si>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</si>
  <si>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</si>
  <si>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</si>
  <si>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</si>
  <si>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</si>
  <si>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</si>
  <si>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</si>
  <si>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</si>
  <si>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</si>
  <si>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</si>
  <si>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</si>
  <si>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</si>
  <si>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</si>
  <si>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</si>
  <si>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</si>
  <si>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</si>
  <si>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</si>
  <si>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</si>
  <si>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</si>
  <si>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</si>
  <si>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</si>
  <si>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</si>
  <si>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</si>
  <si>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</si>
  <si>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</si>
  <si>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</si>
  <si>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</si>
  <si>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</si>
  <si>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</si>
  <si>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</si>
  <si>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</si>
  <si>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</si>
  <si>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</si>
  <si>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</si>
  <si>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</si>
  <si>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</si>
  <si>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</si>
  <si>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</si>
  <si>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</si>
  <si>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</si>
  <si>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</si>
  <si>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</si>
  <si>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</si>
  <si>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</si>
  <si>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</si>
  <si>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</si>
  <si>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</si>
  <si>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</si>
  <si>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</si>
  <si>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</si>
  <si>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</si>
  <si>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</si>
  <si>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</si>
  <si>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</si>
  <si>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</si>
  <si>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</si>
  <si>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</si>
  <si>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</si>
  <si>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</si>
  <si>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</si>
  <si>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</si>
  <si>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</si>
  <si>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</si>
  <si>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</si>
  <si>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</si>
  <si>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</si>
  <si>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</si>
  <si>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</si>
  <si>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</si>
  <si>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</si>
  <si>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</si>
  <si>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</si>
  <si>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</si>
  <si>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</si>
  <si>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</si>
  <si>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</si>
  <si>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</si>
  <si>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</si>
  <si>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</si>
  <si>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</si>
  <si>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</si>
  <si>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</si>
  <si>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</si>
  <si>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</si>
  <si>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</si>
  <si>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</si>
  <si>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</si>
  <si>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</si>
  <si>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</si>
  <si>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</si>
  <si>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</si>
  <si>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</si>
  <si>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</si>
  <si>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</si>
  <si>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</si>
  <si>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</si>
  <si>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</si>
  <si>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</si>
  <si>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</si>
  <si>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</si>
  <si>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</si>
  <si>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</si>
  <si>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</si>
  <si>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</si>
  <si>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</si>
  <si>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</si>
  <si>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</si>
  <si>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</si>
  <si>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</si>
  <si>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</si>
  <si>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</si>
  <si>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</si>
  <si>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</si>
  <si>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</si>
  <si>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</si>
  <si>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</si>
  <si>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</si>
  <si>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</si>
  <si>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</si>
  <si>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</si>
  <si>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</si>
  <si>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</si>
  <si>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</si>
  <si>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</si>
  <si>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</si>
  <si>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</si>
  <si>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</si>
  <si>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</si>
  <si>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</si>
  <si>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</si>
  <si>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</si>
  <si>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</si>
  <si>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</si>
  <si>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</si>
  <si>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</si>
  <si>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</si>
  <si>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</si>
  <si>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</si>
  <si>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</si>
  <si>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</si>
  <si>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</si>
  <si>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</si>
  <si>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</si>
  <si>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</si>
  <si>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</si>
  <si>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</si>
  <si>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</si>
  <si>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</si>
  <si>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</si>
  <si>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</si>
  <si>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</si>
  <si>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</si>
  <si>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</si>
  <si>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</si>
  <si>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</si>
  <si>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</si>
  <si>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</si>
  <si>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</si>
  <si>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</si>
  <si>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</si>
  <si>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</si>
  <si>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</si>
  <si>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</si>
  <si>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</si>
  <si>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</si>
  <si>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</si>
  <si>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</si>
  <si>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</si>
  <si>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</si>
  <si>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</si>
  <si>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</si>
  <si>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</si>
  <si>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</si>
  <si>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</si>
  <si>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</si>
  <si>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</si>
  <si>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</si>
  <si>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</si>
  <si>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</si>
  <si>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</si>
  <si>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</si>
  <si>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</si>
  <si>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</si>
  <si>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</si>
  <si>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</si>
  <si>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</si>
  <si>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</si>
  <si>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</si>
  <si>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</si>
  <si>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</si>
  <si>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</si>
  <si>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</si>
  <si>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</si>
  <si>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</si>
  <si>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</si>
  <si>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</si>
  <si>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</si>
  <si>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</si>
  <si>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</si>
  <si>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</si>
  <si>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</si>
  <si>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</si>
  <si>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</si>
  <si>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</si>
  <si>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</si>
  <si>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</si>
  <si>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</si>
  <si>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</si>
  <si>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</si>
  <si>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</si>
  <si>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</si>
  <si>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</si>
  <si>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</si>
  <si>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</si>
  <si>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</si>
  <si>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</si>
  <si>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</si>
  <si>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</si>
  <si>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</si>
  <si>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</si>
  <si>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</si>
  <si>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</si>
  <si>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</si>
  <si>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</si>
  <si>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</si>
  <si>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</si>
  <si>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</si>
  <si>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</si>
  <si>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</si>
  <si>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</si>
  <si>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</si>
  <si>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</si>
  <si>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</si>
  <si>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</si>
  <si>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</si>
  <si>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</si>
  <si>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</si>
  <si>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</si>
  <si>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</si>
  <si>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</si>
  <si>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</si>
  <si>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</si>
  <si>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</si>
  <si>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</si>
  <si>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</si>
  <si>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</si>
  <si>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</si>
  <si>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</si>
  <si>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</si>
  <si>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</si>
  <si>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</si>
  <si>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</si>
  <si>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</si>
  <si>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</si>
  <si>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</si>
  <si>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</si>
  <si>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</si>
  <si>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</si>
  <si>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</si>
  <si>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</si>
  <si>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</si>
  <si>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</si>
  <si>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</si>
  <si>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</si>
  <si>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</si>
  <si>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</si>
  <si>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</si>
  <si>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</si>
  <si>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</si>
  <si>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</si>
  <si>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</si>
  <si>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</si>
  <si>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</si>
  <si>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</si>
  <si>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</si>
  <si>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</si>
  <si>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</si>
  <si>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</si>
  <si>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</si>
  <si>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</si>
  <si>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</si>
  <si>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</si>
  <si>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</si>
  <si>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</si>
  <si>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</si>
  <si>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</si>
  <si>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</si>
  <si>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</si>
  <si>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</si>
  <si>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</si>
  <si>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</si>
  <si>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</si>
  <si>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</si>
  <si>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</si>
  <si>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</si>
  <si>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</si>
  <si>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</si>
  <si>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</si>
  <si>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</si>
  <si>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</si>
  <si>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</si>
  <si>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</si>
  <si>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</si>
  <si>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</si>
  <si>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</si>
  <si>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</si>
  <si>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</si>
  <si>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</si>
  <si>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</si>
  <si>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</si>
  <si>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</si>
  <si>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</si>
  <si>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</si>
  <si>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</si>
  <si>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</si>
  <si>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</si>
  <si>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</si>
  <si>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</si>
  <si>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</si>
  <si>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</si>
  <si>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</si>
  <si>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</si>
  <si>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</si>
  <si>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</si>
  <si>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</si>
  <si>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</si>
  <si>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</si>
  <si>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</si>
  <si>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</si>
  <si>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</si>
  <si>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</si>
  <si>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</si>
  <si>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</si>
  <si>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</si>
  <si>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</si>
  <si>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</si>
  <si>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</si>
  <si>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</si>
  <si>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</si>
  <si>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</si>
  <si>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</si>
  <si>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</si>
  <si>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</si>
  <si>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</si>
  <si>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</si>
  <si>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</si>
  <si>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</si>
  <si>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</si>
  <si>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</si>
  <si>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</si>
  <si>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</si>
  <si>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</si>
  <si>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</si>
  <si>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</si>
  <si>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</si>
  <si>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</si>
  <si>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</si>
  <si>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</si>
  <si>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</si>
  <si>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</si>
  <si>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</si>
  <si>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</si>
  <si>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</si>
  <si>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</si>
  <si>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</si>
  <si>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</si>
  <si>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</si>
  <si>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</si>
  <si>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</si>
  <si>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</si>
  <si>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</si>
  <si>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</si>
  <si>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</si>
  <si>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</si>
  <si>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</si>
  <si>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</si>
  <si>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</si>
  <si>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</si>
  <si>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</si>
  <si>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</si>
  <si>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</si>
  <si>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</si>
  <si>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</si>
  <si>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</si>
  <si>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</si>
  <si>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</si>
  <si>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</si>
  <si>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</si>
  <si>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</si>
  <si>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</si>
  <si>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</si>
  <si>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</si>
  <si>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</si>
  <si>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</si>
  <si>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</si>
  <si>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</si>
  <si>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</si>
  <si>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</si>
  <si>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</si>
  <si>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</si>
  <si>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</si>
  <si>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</si>
  <si>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</si>
  <si>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</si>
  <si>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</si>
  <si>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</si>
  <si>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</si>
  <si>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</si>
  <si>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</si>
  <si>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</si>
  <si>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</si>
  <si>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</si>
  <si>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</si>
  <si>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</si>
  <si>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</si>
  <si>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</si>
  <si>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</si>
  <si>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</si>
  <si>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</si>
  <si>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</si>
  <si>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</si>
  <si>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</si>
  <si>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</si>
  <si>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</si>
  <si>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</si>
  <si>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</si>
  <si>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</si>
  <si>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</si>
  <si>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</si>
  <si>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</si>
  <si>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</si>
  <si>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</si>
  <si>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</si>
  <si>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</si>
  <si>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</si>
  <si>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</si>
  <si>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</si>
  <si>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</si>
  <si>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</si>
  <si>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</si>
  <si>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</si>
  <si>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</si>
  <si>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</si>
  <si>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</si>
  <si>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</si>
  <si>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</si>
  <si>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</si>
  <si>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</si>
  <si>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</si>
  <si>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</si>
  <si>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</si>
  <si>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</si>
  <si>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</si>
  <si>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</si>
  <si>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</si>
  <si>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</si>
  <si>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</si>
  <si>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</si>
  <si>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</si>
  <si>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</si>
  <si>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</si>
  <si>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</si>
  <si>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</si>
  <si>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</si>
  <si>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</si>
  <si>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</si>
  <si>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</si>
  <si>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</si>
  <si>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</si>
  <si>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</si>
  <si>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</si>
  <si>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</si>
  <si>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</si>
  <si>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</si>
  <si>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</si>
  <si>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</si>
  <si>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</si>
  <si>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</si>
  <si>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</si>
  <si>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</si>
  <si>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</si>
  <si>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</si>
  <si>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</si>
  <si>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</si>
  <si>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</si>
  <si>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</si>
  <si>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</si>
  <si>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</si>
  <si>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</si>
  <si>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</si>
  <si>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</si>
  <si>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</si>
  <si>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</si>
  <si>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</si>
  <si>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</si>
  <si>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</si>
  <si>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</si>
  <si>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</si>
  <si>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</si>
  <si>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</si>
  <si>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</si>
  <si>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</si>
  <si>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</si>
  <si>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</si>
  <si>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</si>
  <si>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</si>
  <si>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</si>
  <si>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</si>
  <si>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</si>
  <si>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</si>
  <si>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</si>
  <si>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</si>
  <si>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</si>
  <si>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</si>
  <si>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</si>
  <si>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</si>
  <si>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</si>
  <si>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</si>
  <si>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</si>
  <si>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</si>
  <si>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</si>
  <si>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</si>
  <si>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</si>
  <si>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</si>
  <si>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</si>
  <si>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</si>
  <si>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</si>
  <si>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</si>
  <si>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</si>
  <si>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</si>
  <si>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</si>
  <si>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</si>
  <si>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</si>
  <si>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</si>
  <si>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</si>
  <si>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</si>
  <si>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</si>
  <si>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</si>
  <si>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</si>
  <si>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</si>
  <si>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</si>
  <si>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</si>
  <si>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</si>
  <si>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</si>
  <si>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</si>
  <si>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</si>
  <si>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</si>
  <si>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</si>
  <si>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</si>
  <si>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</si>
  <si>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</si>
  <si>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</si>
  <si>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</si>
  <si>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</si>
  <si>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</si>
  <si>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</si>
  <si>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</si>
  <si>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</si>
  <si>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</si>
  <si>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</si>
  <si>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</si>
  <si>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</si>
  <si>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</si>
  <si>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</si>
  <si>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</si>
  <si>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</si>
  <si>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</si>
  <si>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</si>
  <si>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</si>
  <si>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</si>
  <si>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</si>
  <si>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</si>
  <si>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</si>
  <si>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</si>
  <si>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</si>
  <si>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</si>
  <si>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</si>
  <si>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</si>
  <si>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</si>
  <si>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</si>
  <si>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</si>
  <si>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</si>
  <si>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</si>
  <si>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</si>
  <si>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</si>
  <si>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</si>
  <si>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</si>
  <si>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</si>
  <si>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</si>
  <si>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</si>
  <si>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</si>
  <si>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</si>
  <si>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</si>
  <si>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</si>
  <si>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</si>
  <si>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</si>
  <si>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</si>
  <si>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</si>
  <si>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</si>
  <si>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</si>
  <si>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</si>
  <si>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</si>
  <si>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</si>
  <si>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</si>
  <si>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</si>
  <si>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</si>
  <si>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</si>
  <si>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</si>
  <si>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</si>
  <si>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</si>
  <si>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</si>
  <si>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</si>
  <si>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</si>
  <si>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</si>
  <si>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</si>
  <si>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</si>
  <si>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</si>
  <si>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</si>
  <si>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</si>
  <si>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</si>
  <si>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</si>
  <si>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</si>
  <si>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</si>
  <si>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</si>
  <si>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</si>
  <si>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</si>
  <si>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</si>
  <si>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</si>
  <si>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</si>
  <si>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</si>
  <si>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</si>
  <si>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</si>
  <si>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</si>
  <si>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</si>
  <si>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</si>
  <si>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</si>
  <si>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</si>
  <si>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</si>
  <si>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</si>
  <si>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</si>
  <si>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</si>
  <si>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</si>
  <si>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</si>
  <si>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</si>
  <si>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</si>
  <si>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</si>
  <si>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</si>
  <si>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</si>
  <si>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</si>
  <si>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</si>
  <si>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</si>
  <si>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</si>
  <si>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</si>
  <si>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</si>
  <si>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</si>
  <si>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</si>
  <si>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</si>
  <si>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</si>
  <si>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</si>
  <si>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</si>
  <si>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</si>
  <si>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</si>
  <si>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</si>
  <si>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</si>
  <si>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</si>
  <si>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</si>
  <si>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</si>
  <si>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</si>
  <si>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</si>
  <si>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</si>
  <si>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</si>
  <si>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</si>
  <si>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</si>
  <si>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</si>
  <si>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</si>
  <si>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</si>
  <si>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</si>
  <si>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</si>
  <si>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</si>
  <si>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</si>
  <si>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</si>
  <si>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</si>
  <si>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</si>
  <si>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</si>
  <si>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</si>
  <si>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</si>
  <si>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</si>
  <si>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</si>
  <si>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</si>
  <si>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</si>
  <si>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</si>
  <si>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</si>
  <si>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</si>
  <si>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</si>
  <si>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</si>
  <si>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</si>
  <si>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</si>
  <si>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</si>
  <si>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</si>
  <si>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</si>
  <si>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</si>
  <si>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</si>
  <si>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</si>
  <si>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</si>
  <si>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</si>
  <si>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</si>
  <si>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</si>
  <si>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</si>
  <si>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</si>
  <si>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</si>
  <si>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</si>
  <si>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</si>
  <si>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</si>
  <si>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</si>
  <si>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</si>
  <si>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</si>
  <si>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</si>
  <si>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</si>
  <si>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</si>
  <si>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</si>
  <si>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</si>
  <si>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</si>
  <si>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</si>
  <si>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</si>
  <si>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</si>
  <si>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</si>
  <si>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</si>
  <si>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</si>
  <si>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</si>
  <si>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</si>
  <si>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</si>
  <si>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</si>
  <si>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</si>
  <si>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</si>
  <si>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</si>
  <si>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</si>
  <si>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</si>
  <si>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</si>
  <si>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</si>
  <si>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</si>
  <si>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</si>
  <si>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</si>
  <si>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</si>
  <si>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</si>
  <si>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</si>
  <si>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</si>
  <si>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</si>
  <si>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</si>
  <si>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</si>
  <si>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</si>
  <si>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</si>
  <si>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</si>
  <si>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</si>
  <si>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</si>
  <si>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</si>
  <si>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</si>
  <si>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</si>
  <si>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</si>
  <si>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</si>
  <si>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</si>
  <si>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</si>
  <si>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</si>
  <si>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</si>
  <si>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</si>
  <si>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</si>
  <si>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</si>
  <si>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</si>
  <si>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</si>
  <si>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</si>
  <si>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</si>
  <si>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</si>
  <si>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</si>
  <si>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</si>
  <si>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</si>
  <si>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</si>
  <si>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</si>
  <si>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</si>
  <si>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</si>
  <si>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</si>
  <si>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</si>
  <si>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</si>
  <si>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</si>
  <si>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</si>
  <si>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</si>
  <si>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</si>
  <si>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</si>
  <si>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</si>
  <si>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</si>
  <si>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</si>
  <si>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</si>
  <si>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</si>
  <si>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</si>
  <si>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</si>
  <si>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</si>
  <si>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</si>
  <si>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</si>
  <si>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</si>
  <si>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</si>
  <si>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</si>
  <si>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</si>
  <si>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</si>
  <si>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</si>
  <si>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</si>
  <si>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</si>
  <si>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</si>
  <si>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</si>
  <si>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</si>
  <si>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</si>
  <si>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</si>
  <si>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</si>
  <si>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</si>
  <si>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</si>
  <si>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</si>
  <si>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</si>
  <si>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</si>
  <si>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</si>
  <si>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</si>
  <si>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</si>
  <si>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</si>
  <si>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</si>
  <si>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</si>
  <si>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</si>
  <si>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</si>
  <si>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</si>
  <si>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</si>
  <si>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</si>
  <si>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</si>
  <si>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</si>
  <si>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</si>
  <si>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</si>
  <si>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</si>
  <si>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</si>
  <si>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</si>
  <si>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</si>
  <si>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</si>
  <si>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</si>
  <si>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</si>
  <si>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</si>
  <si>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</si>
  <si>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</si>
  <si>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</si>
  <si>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</si>
  <si>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</si>
  <si>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</si>
  <si>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</si>
  <si>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</si>
  <si>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</si>
  <si>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</si>
  <si>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</si>
  <si>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</si>
  <si>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</si>
  <si>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</si>
  <si>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</si>
  <si>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</si>
  <si>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</si>
  <si>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</si>
  <si>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</si>
  <si>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</si>
  <si>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</si>
  <si>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</si>
  <si>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</si>
  <si>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</si>
  <si>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</si>
  <si>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</si>
  <si>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</si>
  <si>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</si>
  <si>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</si>
  <si>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</si>
  <si>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</si>
  <si>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</si>
  <si>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</si>
  <si>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</si>
  <si>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</si>
  <si>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</si>
  <si>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</si>
  <si>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</si>
  <si>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</si>
  <si>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</si>
  <si>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</si>
  <si>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</si>
  <si>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</si>
  <si>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</si>
  <si>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</si>
  <si>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</si>
  <si>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</si>
  <si>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</si>
  <si>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</si>
  <si>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</si>
  <si>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</si>
  <si>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</si>
  <si>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</si>
  <si>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</si>
  <si>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</si>
  <si>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</si>
  <si>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</si>
  <si>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</si>
  <si>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</si>
  <si>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</si>
  <si>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</si>
  <si>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</si>
  <si>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</si>
  <si>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</si>
  <si>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</si>
  <si>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</si>
  <si>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</si>
  <si>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</si>
  <si>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</si>
  <si>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</si>
  <si>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</si>
  <si>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</si>
  <si>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</si>
  <si>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</si>
  <si>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</si>
  <si>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</si>
  <si>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</si>
  <si>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</si>
  <si>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</si>
  <si>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</si>
  <si>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</si>
  <si>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</si>
  <si>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</si>
  <si>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</si>
  <si>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</si>
  <si>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</si>
  <si>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</si>
  <si>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</si>
  <si>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</si>
  <si>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</si>
  <si>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</si>
  <si>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</si>
  <si>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</si>
  <si>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</si>
  <si>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</si>
  <si>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</si>
  <si>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</si>
  <si>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</si>
  <si>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</si>
  <si>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</si>
  <si>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</si>
  <si>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</si>
  <si>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</si>
  <si>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</si>
  <si>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</si>
  <si>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</si>
  <si>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</si>
  <si>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</si>
  <si>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</si>
  <si>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</si>
  <si>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</si>
  <si>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</si>
  <si>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</si>
  <si>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</si>
  <si>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</si>
  <si>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</si>
  <si>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</si>
  <si>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</si>
  <si>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</si>
  <si>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</si>
  <si>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</si>
  <si>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</si>
  <si>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</si>
  <si>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</si>
  <si>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</si>
  <si>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</si>
  <si>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</si>
  <si>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</si>
  <si>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</si>
  <si>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</si>
  <si>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</si>
  <si>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</si>
  <si>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</si>
  <si>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</si>
  <si>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</si>
  <si>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</si>
  <si>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</si>
  <si>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</si>
  <si>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</si>
  <si>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</si>
  <si>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</si>
  <si>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</si>
  <si>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</si>
  <si>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</si>
  <si>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</si>
  <si>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</si>
  <si>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</si>
  <si>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</si>
  <si>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</si>
  <si>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</si>
  <si>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</si>
  <si>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</si>
  <si>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</si>
  <si>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</si>
  <si>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</si>
  <si>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</si>
  <si>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</si>
  <si>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</si>
  <si>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</si>
  <si>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</si>
  <si>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</si>
  <si>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</si>
  <si>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</si>
  <si>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</si>
  <si>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</si>
  <si>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</si>
  <si>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</si>
  <si>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</si>
  <si>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</si>
  <si>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</si>
  <si>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</si>
  <si>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</si>
  <si>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</si>
  <si>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</si>
  <si>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</si>
  <si>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</si>
  <si>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</si>
  <si>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</si>
  <si>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</si>
  <si>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</si>
  <si>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</si>
  <si>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</si>
  <si>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</si>
  <si>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</si>
  <si>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</si>
  <si>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</si>
  <si>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</si>
  <si>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</si>
  <si>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</si>
  <si>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</si>
  <si>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</si>
  <si>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</si>
  <si>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</si>
  <si>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</si>
  <si>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</si>
  <si>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</si>
  <si>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</si>
  <si>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</si>
  <si>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</si>
  <si>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</si>
  <si>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</si>
  <si>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</si>
  <si>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</si>
  <si>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</si>
  <si>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</si>
  <si>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</si>
  <si>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</si>
  <si>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</si>
  <si>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</si>
  <si>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</si>
  <si>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</si>
  <si>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</si>
  <si>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</si>
  <si>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</si>
  <si>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</si>
  <si>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</si>
  <si>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</si>
  <si>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</si>
  <si>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</si>
  <si>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</si>
  <si>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</si>
  <si>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</si>
  <si>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</si>
  <si>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</si>
  <si>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</si>
  <si>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</si>
  <si>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</si>
  <si>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</si>
  <si>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</si>
  <si>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</si>
  <si>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</si>
  <si>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</si>
  <si>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</si>
  <si>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</si>
  <si>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</si>
  <si>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</si>
  <si>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</si>
  <si>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</si>
  <si>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</si>
  <si>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</si>
  <si>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</si>
  <si>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</si>
  <si>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</si>
  <si>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</si>
  <si>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</si>
  <si>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</si>
  <si>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</si>
  <si>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</si>
  <si>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</si>
  <si>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</si>
  <si>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</si>
  <si>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</si>
  <si>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</si>
  <si>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</si>
  <si>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</si>
  <si>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</si>
  <si>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</si>
  <si>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</si>
  <si>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</si>
  <si>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</si>
  <si>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</si>
  <si>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</si>
  <si>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</si>
  <si>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</si>
  <si>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</si>
  <si>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</si>
  <si>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</si>
  <si>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</si>
  <si>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</si>
  <si>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</si>
  <si>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</si>
  <si>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</si>
  <si>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</si>
  <si>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</si>
  <si>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</si>
  <si>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</si>
  <si>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</si>
  <si>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</si>
  <si>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</si>
  <si>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</si>
  <si>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</si>
  <si>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</si>
  <si>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</si>
  <si>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</si>
  <si>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</si>
  <si>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</si>
  <si>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</si>
  <si>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</si>
  <si>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</si>
  <si>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</si>
  <si>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</si>
  <si>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</si>
  <si>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</si>
  <si>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</si>
  <si>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</si>
  <si>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</si>
  <si>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</si>
  <si>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</si>
  <si>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</si>
  <si>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</si>
  <si>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</si>
  <si>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</si>
  <si>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</si>
  <si>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</si>
  <si>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</si>
  <si>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</si>
  <si>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</si>
  <si>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</si>
  <si>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</si>
  <si>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</si>
  <si>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</si>
  <si>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</si>
  <si>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</si>
  <si>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</si>
  <si>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</si>
  <si>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</si>
  <si>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</si>
  <si>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</si>
  <si>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</si>
  <si>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</si>
  <si>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</si>
  <si>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</si>
  <si>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</si>
  <si>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</si>
  <si>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</si>
  <si>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</si>
  <si>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</si>
  <si>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</si>
  <si>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</si>
  <si>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</si>
  <si>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</si>
  <si>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</si>
  <si>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</si>
  <si>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</si>
  <si>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</si>
  <si>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</si>
  <si>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</si>
  <si>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</si>
  <si>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</si>
  <si>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</si>
  <si>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</si>
  <si>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</si>
  <si>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</si>
  <si>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</si>
  <si>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</si>
  <si>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</si>
  <si>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</si>
  <si>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</si>
  <si>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</si>
  <si>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</si>
  <si>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</si>
  <si>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</si>
  <si>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</si>
  <si>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</si>
  <si>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</si>
  <si>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</si>
  <si>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</si>
  <si>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</si>
  <si>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</si>
  <si>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</si>
  <si>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</si>
  <si>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</si>
  <si>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</si>
  <si>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</si>
  <si>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</si>
  <si>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</si>
  <si>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</si>
  <si>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</si>
  <si>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</si>
  <si>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</si>
  <si>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</si>
  <si>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</si>
  <si>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</si>
  <si>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</si>
  <si>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</si>
  <si>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</si>
  <si>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</si>
  <si>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</si>
  <si>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</si>
  <si>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</si>
  <si>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</si>
  <si>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</si>
  <si>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</si>
  <si>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</si>
  <si>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</si>
  <si>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</si>
  <si>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</si>
  <si>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</si>
  <si>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</si>
  <si>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</si>
  <si>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</si>
  <si>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</si>
  <si>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</si>
  <si>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</si>
  <si>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</si>
  <si>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</si>
  <si>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</si>
  <si>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</si>
  <si>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</si>
  <si>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</si>
  <si>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</si>
  <si>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</si>
  <si>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</si>
  <si>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</si>
  <si>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</si>
  <si>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</si>
  <si>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</si>
  <si>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</si>
  <si>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</si>
  <si>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</si>
  <si>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</si>
  <si>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</si>
  <si>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</si>
  <si>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</si>
  <si>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</si>
  <si>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</si>
  <si>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</si>
  <si>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</si>
  <si>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</si>
  <si>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</si>
  <si>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</si>
  <si>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</si>
  <si>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</si>
  <si>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</si>
  <si>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</si>
  <si>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</si>
  <si>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</si>
  <si>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</si>
  <si>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</si>
  <si>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</si>
  <si>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</si>
  <si>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</si>
  <si>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</si>
  <si>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</si>
  <si>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</si>
  <si>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</si>
  <si>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</si>
  <si>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</si>
  <si>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</si>
  <si>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</si>
  <si>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</si>
  <si>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</si>
  <si>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</si>
  <si>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</si>
  <si>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</si>
  <si>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</si>
  <si>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</si>
  <si>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</si>
  <si>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</si>
  <si>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</si>
  <si>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</si>
  <si>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</si>
  <si>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</si>
  <si>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</si>
  <si>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</si>
  <si>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</si>
  <si>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</si>
  <si>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</si>
  <si>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</si>
  <si>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</si>
  <si>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</si>
  <si>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</si>
  <si>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</si>
  <si>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</si>
  <si>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</si>
  <si>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</si>
  <si>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</si>
  <si>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</si>
  <si>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</si>
  <si>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</si>
  <si>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</si>
  <si>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</si>
  <si>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</si>
  <si>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</si>
  <si>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</si>
  <si>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</si>
  <si>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</si>
  <si>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</si>
  <si>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</si>
  <si>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</si>
  <si>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</si>
  <si>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</si>
  <si>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</si>
  <si>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</si>
  <si>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</si>
  <si>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</si>
  <si>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</si>
  <si>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</si>
  <si>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</si>
  <si>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</si>
  <si>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</si>
  <si>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</si>
  <si>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</si>
  <si>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</si>
  <si>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</si>
  <si>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</si>
  <si>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</si>
  <si>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</si>
  <si>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</si>
  <si>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</si>
  <si>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</si>
  <si>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</si>
  <si>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</si>
  <si>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</si>
  <si>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</si>
  <si>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</si>
  <si>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</si>
  <si>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</si>
  <si>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</si>
  <si>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</si>
  <si>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</si>
  <si>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</si>
  <si>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</si>
  <si>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</si>
  <si>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</si>
  <si>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</si>
  <si>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</si>
  <si>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</si>
  <si>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</si>
  <si>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</si>
  <si>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</si>
  <si>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</si>
  <si>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</si>
  <si>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</si>
  <si>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</si>
  <si>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</si>
  <si>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</si>
  <si>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</si>
  <si>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</si>
  <si>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</si>
  <si>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</si>
  <si>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</si>
  <si>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</si>
  <si>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</si>
  <si>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</si>
  <si>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</si>
  <si>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</si>
  <si>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</si>
  <si>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</si>
  <si>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</si>
  <si>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</si>
  <si>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</si>
  <si>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</si>
  <si>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</si>
  <si>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</si>
  <si>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</si>
  <si>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</si>
  <si>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</si>
  <si>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</si>
  <si>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</si>
  <si>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</si>
  <si>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</si>
  <si>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</si>
  <si>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</si>
  <si>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</si>
  <si>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</si>
  <si>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</si>
  <si>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</si>
  <si>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</si>
  <si>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</si>
  <si>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</si>
  <si>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</si>
  <si>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</si>
  <si>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</si>
  <si>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</si>
  <si>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</si>
  <si>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</si>
  <si>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</si>
  <si>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</si>
  <si>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</si>
  <si>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</si>
  <si>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</si>
  <si>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</si>
  <si>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</si>
  <si>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</si>
  <si>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</si>
  <si>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</si>
  <si>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</si>
  <si>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</si>
  <si>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</si>
  <si>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</si>
  <si>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</si>
  <si>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</si>
  <si>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</si>
  <si>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</si>
  <si>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</si>
  <si>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</si>
  <si>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</si>
  <si>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</si>
  <si>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</si>
  <si>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</si>
  <si>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</si>
  <si>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</si>
  <si>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</si>
  <si>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</si>
  <si>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</si>
  <si>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</si>
  <si>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</si>
  <si>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</si>
  <si>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</si>
  <si>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</si>
  <si>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</si>
  <si>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</si>
  <si>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</si>
  <si>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</si>
  <si>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</si>
  <si>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</si>
  <si>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</si>
  <si>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</si>
  <si>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</si>
  <si>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</si>
  <si>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</si>
  <si>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</si>
  <si>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</si>
  <si>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</si>
  <si>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</si>
  <si>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</si>
  <si>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</si>
  <si>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</si>
  <si>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</si>
  <si>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</si>
  <si>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</si>
  <si>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</si>
  <si>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</si>
  <si>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</si>
  <si>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</si>
  <si>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</si>
  <si>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</si>
  <si>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</si>
  <si>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</si>
  <si>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</si>
  <si>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</si>
  <si>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</si>
  <si>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</si>
  <si>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</si>
  <si>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</si>
  <si>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</si>
  <si>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</si>
  <si>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</si>
  <si>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</si>
  <si>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</si>
  <si>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</si>
  <si>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</si>
  <si>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</si>
  <si>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</si>
  <si>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</si>
  <si>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</si>
  <si>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</si>
  <si>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</si>
  <si>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</si>
  <si>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</si>
  <si>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</si>
  <si>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</si>
  <si>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</si>
  <si>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</si>
  <si>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</si>
  <si>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</si>
  <si>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</si>
  <si>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</si>
  <si>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</si>
  <si>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</si>
  <si>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</si>
  <si>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</si>
  <si>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</si>
  <si>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</si>
  <si>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</si>
  <si>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</si>
  <si>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</si>
  <si>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</si>
  <si>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</si>
  <si>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</si>
  <si>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</si>
  <si>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</si>
  <si>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</si>
  <si>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</si>
  <si>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</si>
  <si>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</si>
  <si>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</si>
  <si>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</si>
  <si>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</si>
  <si>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</si>
  <si>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</si>
  <si>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</si>
  <si>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</si>
  <si>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</si>
  <si>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</si>
  <si>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</si>
  <si>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</si>
  <si>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</si>
  <si>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</si>
  <si>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</si>
  <si>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</si>
  <si>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</si>
  <si>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</si>
  <si>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</si>
  <si>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</si>
  <si>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</si>
  <si>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</si>
  <si>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</si>
  <si>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</si>
  <si>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</si>
  <si>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</si>
  <si>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</si>
  <si>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</si>
  <si>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</si>
  <si>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</si>
  <si>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</si>
  <si>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</si>
  <si>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</si>
  <si>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</si>
  <si>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</si>
  <si>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</si>
  <si>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</si>
  <si>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</si>
  <si>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</si>
  <si>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</si>
  <si>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</si>
  <si>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</si>
  <si>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</si>
  <si>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</si>
  <si>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</si>
  <si>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</si>
  <si>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</si>
  <si>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</si>
  <si>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</si>
  <si>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</si>
  <si>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</si>
  <si>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</si>
  <si>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</si>
  <si>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</si>
  <si>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</si>
  <si>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</si>
  <si>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</si>
  <si>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</si>
  <si>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</si>
  <si>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</si>
  <si>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</si>
  <si>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</si>
  <si>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</si>
  <si>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</si>
  <si>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</si>
  <si>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</si>
  <si>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</si>
  <si>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</si>
  <si>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</si>
  <si>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</si>
  <si>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</si>
  <si>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</si>
  <si>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</si>
  <si>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</si>
  <si>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</si>
  <si>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</si>
  <si>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</si>
  <si>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</si>
  <si>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</si>
  <si>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</si>
  <si>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</si>
  <si>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</si>
  <si>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</si>
  <si>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</si>
  <si>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</si>
  <si>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</si>
  <si>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</si>
  <si>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</si>
  <si>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</si>
  <si>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</si>
  <si>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</si>
  <si>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</si>
  <si>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</si>
  <si>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</si>
  <si>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</si>
  <si>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</si>
  <si>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</si>
  <si>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</si>
  <si>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</si>
  <si>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</si>
  <si>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</si>
  <si>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</si>
  <si>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</si>
  <si>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</si>
  <si>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</si>
  <si>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</si>
  <si>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</si>
  <si>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</si>
  <si>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</si>
  <si>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</si>
  <si>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</si>
  <si>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</si>
  <si>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</si>
  <si>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</si>
  <si>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</si>
  <si>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</si>
  <si>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</si>
  <si>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</si>
  <si>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</si>
  <si>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</si>
  <si>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</si>
  <si>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</si>
  <si>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</si>
  <si>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</si>
  <si>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</si>
  <si>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</si>
  <si>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</si>
  <si>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</si>
  <si>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</si>
  <si>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</si>
  <si>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</si>
  <si>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</si>
  <si>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</si>
  <si>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</si>
  <si>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</si>
  <si>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</si>
  <si>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</si>
  <si>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</si>
  <si>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</si>
  <si>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</si>
  <si>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</si>
  <si>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</si>
  <si>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</si>
  <si>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</si>
  <si>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</si>
  <si>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</si>
  <si>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</si>
  <si>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</si>
  <si>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</si>
  <si>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</si>
  <si>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</si>
  <si>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</si>
  <si>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</si>
  <si>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</si>
  <si>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</si>
  <si>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</si>
  <si>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</si>
  <si>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</si>
  <si>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</si>
  <si>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</si>
  <si>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</si>
  <si>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</si>
  <si>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</si>
  <si>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</si>
  <si>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</si>
  <si>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</si>
  <si>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</si>
  <si>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</si>
  <si>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</si>
  <si>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</si>
  <si>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</si>
  <si>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</si>
  <si>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</si>
  <si>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</si>
  <si>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</si>
  <si>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</si>
  <si>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</si>
  <si>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</si>
  <si>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</si>
  <si>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</si>
  <si>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</si>
  <si>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</si>
  <si>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</si>
  <si>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</si>
  <si>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</si>
  <si>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</si>
  <si>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</si>
  <si>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</si>
  <si>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</si>
  <si>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</si>
  <si>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</si>
  <si>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</si>
  <si>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</si>
  <si>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</si>
  <si>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</si>
  <si>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</si>
  <si>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</si>
  <si>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</si>
  <si>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</si>
  <si>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</si>
  <si>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</si>
  <si>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</si>
  <si>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</si>
  <si>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</si>
  <si>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</si>
  <si>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</si>
  <si>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</si>
  <si>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</si>
  <si>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</si>
  <si>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</si>
  <si>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</si>
  <si>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</si>
  <si>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</si>
  <si>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</si>
  <si>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</si>
  <si>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</si>
  <si>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</si>
  <si>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</si>
  <si>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</si>
  <si>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</si>
  <si>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</si>
  <si>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</si>
  <si>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</si>
  <si>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</si>
  <si>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</si>
  <si>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</si>
  <si>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</si>
  <si>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</si>
  <si>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</si>
  <si>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</si>
  <si>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</si>
  <si>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</si>
  <si>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</si>
  <si>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</si>
  <si>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</si>
  <si>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</si>
  <si>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</si>
  <si>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</si>
  <si>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</si>
  <si>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</si>
  <si>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</si>
  <si>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</si>
  <si>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</si>
  <si>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</si>
  <si>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</si>
  <si>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</si>
  <si>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</si>
  <si>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</si>
  <si>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</si>
  <si>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</si>
  <si>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</si>
  <si>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</si>
  <si>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</si>
  <si>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</si>
  <si>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</si>
  <si>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</si>
  <si>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</si>
  <si>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</si>
  <si>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</si>
  <si>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</si>
  <si>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</si>
  <si>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</si>
  <si>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</si>
  <si>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</si>
  <si>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</si>
  <si>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</si>
  <si>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</si>
  <si>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</si>
  <si>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</si>
  <si>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</si>
  <si>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</si>
  <si>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</si>
  <si>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</si>
  <si>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</si>
  <si>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</si>
  <si>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</si>
  <si>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</si>
  <si>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</si>
  <si>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</si>
  <si>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</si>
  <si>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</si>
  <si>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</si>
  <si>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</si>
  <si>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</si>
  <si>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</si>
  <si>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</si>
  <si>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</si>
  <si>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</si>
  <si>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</si>
  <si>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</si>
  <si>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</si>
  <si>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</si>
  <si>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</si>
  <si>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</si>
  <si>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</si>
  <si>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</si>
  <si>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</si>
  <si>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</si>
  <si>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</si>
  <si>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</si>
  <si>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</si>
  <si>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</si>
  <si>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</si>
  <si>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</si>
  <si>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</si>
  <si>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</si>
  <si>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</si>
  <si>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</si>
  <si>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</si>
  <si>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</si>
  <si>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</si>
  <si>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</si>
  <si>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</si>
  <si>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</si>
  <si>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</si>
  <si>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</si>
  <si>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</si>
  <si>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</si>
  <si>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</si>
  <si>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</si>
  <si>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</si>
  <si>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</si>
  <si>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</si>
  <si>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</si>
  <si>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</si>
  <si>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</si>
  <si>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</si>
  <si>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</si>
  <si>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</si>
  <si>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</si>
  <si>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</si>
  <si>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</si>
  <si>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</si>
  <si>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</si>
  <si>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</si>
  <si>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</si>
  <si>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</si>
  <si>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</si>
  <si>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</si>
  <si>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</si>
  <si>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</si>
  <si>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</si>
  <si>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</si>
  <si>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</si>
  <si>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</si>
  <si>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</si>
  <si>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</si>
  <si>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</si>
  <si>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</si>
  <si>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</si>
  <si>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</si>
  <si>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</si>
  <si>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</si>
  <si>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</si>
  <si>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</si>
  <si>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</si>
  <si>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</si>
  <si>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</si>
  <si>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</si>
  <si>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</si>
  <si>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</si>
  <si>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</si>
  <si>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</si>
  <si>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</si>
  <si>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</si>
  <si>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</si>
  <si>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</si>
  <si>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</si>
  <si>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</si>
  <si>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</si>
  <si>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</si>
  <si>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</si>
  <si>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</si>
  <si>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</si>
  <si>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</si>
  <si>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</si>
  <si>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</si>
  <si>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</si>
  <si>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</si>
  <si>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</si>
  <si>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</si>
  <si>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</si>
  <si>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</si>
  <si>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</si>
  <si>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</si>
  <si>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</si>
  <si>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</si>
  <si>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</si>
  <si>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</si>
  <si>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</si>
  <si>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</si>
  <si>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</si>
  <si>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</si>
  <si>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</si>
  <si>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</si>
  <si>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</si>
  <si>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</si>
  <si>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</si>
  <si>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</si>
  <si>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</si>
  <si>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</si>
  <si>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</si>
  <si>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</si>
  <si>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</si>
  <si>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</si>
  <si>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</si>
  <si>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</si>
  <si>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</si>
  <si>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</si>
  <si>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</si>
  <si>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</si>
  <si>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</si>
  <si>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</si>
  <si>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</si>
  <si>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</si>
  <si>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</si>
  <si>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</si>
  <si>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</si>
  <si>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</si>
  <si>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</si>
  <si>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</si>
  <si>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</si>
  <si>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</si>
  <si>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</si>
  <si>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</si>
  <si>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</si>
  <si>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</si>
  <si>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</si>
  <si>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</si>
  <si>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</si>
  <si>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</si>
  <si>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</si>
  <si>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</si>
  <si>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</si>
  <si>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</si>
  <si>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</si>
  <si>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</si>
  <si>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</si>
  <si>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</si>
  <si>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</si>
  <si>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</si>
  <si>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</si>
  <si>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</si>
  <si>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</si>
  <si>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</si>
  <si>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</si>
  <si>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</si>
  <si>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</si>
  <si>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</si>
  <si>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</si>
  <si>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</si>
  <si>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</si>
  <si>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</si>
  <si>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</si>
  <si>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</si>
  <si>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</si>
  <si>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</si>
  <si>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</si>
  <si>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</si>
  <si>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</si>
  <si>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</si>
  <si>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</si>
  <si>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</si>
  <si>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</si>
  <si>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</si>
  <si>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</si>
  <si>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</si>
  <si>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</si>
  <si>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</si>
  <si>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</si>
  <si>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</si>
  <si>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</si>
  <si>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</si>
  <si>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</si>
  <si>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</si>
  <si>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</si>
  <si>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</si>
  <si>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</si>
  <si>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</si>
  <si>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</si>
  <si>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</si>
  <si>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</si>
  <si>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</si>
  <si>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</si>
  <si>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</si>
  <si>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</si>
  <si>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</si>
  <si>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</si>
  <si>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</si>
  <si>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</si>
  <si>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</si>
  <si>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</si>
  <si>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</si>
  <si>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</si>
  <si>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</si>
  <si>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</si>
  <si>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</si>
  <si>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</si>
  <si>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</si>
  <si>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</si>
  <si>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</si>
  <si>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</si>
  <si>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</si>
  <si>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</si>
  <si>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</si>
  <si>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</si>
  <si>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</si>
  <si>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</si>
  <si>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</si>
  <si>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</si>
  <si>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</si>
  <si>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</si>
  <si>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</si>
  <si>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</si>
  <si>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</si>
  <si>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</si>
  <si>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</si>
  <si>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</si>
  <si>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</si>
  <si>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</si>
  <si>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</si>
  <si>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</si>
  <si>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</si>
  <si>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</si>
  <si>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</si>
  <si>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</si>
  <si>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</si>
  <si>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</si>
  <si>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</si>
  <si>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</si>
  <si>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</si>
  <si>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</si>
  <si>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</si>
  <si>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</si>
  <si>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</si>
  <si>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</si>
  <si>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</si>
  <si>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</si>
  <si>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</si>
  <si>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</si>
  <si>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</si>
  <si>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</si>
  <si>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</si>
  <si>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</si>
  <si>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</si>
  <si>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</si>
  <si>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</si>
  <si>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</si>
  <si>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</si>
  <si>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</si>
  <si>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</si>
  <si>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</si>
  <si>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</si>
  <si>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</si>
  <si>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</si>
  <si>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</si>
  <si>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</si>
  <si>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</si>
  <si>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</si>
  <si>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</si>
  <si>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</si>
  <si>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</si>
  <si>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</si>
  <si>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</si>
  <si>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</si>
  <si>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</si>
  <si>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</si>
  <si>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</si>
  <si>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</si>
  <si>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</si>
  <si>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</si>
  <si>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</si>
  <si>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</si>
  <si>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</si>
  <si>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</si>
  <si>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</si>
  <si>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</si>
  <si>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</si>
  <si>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</si>
  <si>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</si>
  <si>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</si>
  <si>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</si>
  <si>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</si>
  <si>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</si>
  <si>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</si>
  <si>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</si>
  <si>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</si>
  <si>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</si>
  <si>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</si>
  <si>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</si>
  <si>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</si>
  <si>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</si>
  <si>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</si>
  <si>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</si>
  <si>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</si>
  <si>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</si>
  <si>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</si>
  <si>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</si>
  <si>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</si>
  <si>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</si>
  <si>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</si>
  <si>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</si>
  <si>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</si>
  <si>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</si>
  <si>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</si>
  <si>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</si>
  <si>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</si>
  <si>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</si>
  <si>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</si>
  <si>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</si>
  <si>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</si>
  <si>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</si>
  <si>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</si>
  <si>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</si>
  <si>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</si>
  <si>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</si>
  <si>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</si>
  <si>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</si>
  <si>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</si>
  <si>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</si>
  <si>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</si>
  <si>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</si>
  <si>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</si>
  <si>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</si>
  <si>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</si>
  <si>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</si>
  <si>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</si>
  <si>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</si>
  <si>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</si>
  <si>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</si>
  <si>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</si>
  <si>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</si>
  <si>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</si>
  <si>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</si>
  <si>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</si>
  <si>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</si>
  <si>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</si>
  <si>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</si>
  <si>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</si>
  <si>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</si>
  <si>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</si>
  <si>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</si>
  <si>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</si>
  <si>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</si>
  <si>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</si>
  <si>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</si>
  <si>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</si>
  <si>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</si>
  <si>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</si>
  <si>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</si>
  <si>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</si>
  <si>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</si>
  <si>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</si>
  <si>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</si>
  <si>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</si>
  <si>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</si>
  <si>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</si>
  <si>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</si>
  <si>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</si>
  <si>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</si>
  <si>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</si>
  <si>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</si>
  <si>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</si>
  <si>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</si>
  <si>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</si>
  <si>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</si>
  <si>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</si>
  <si>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</si>
  <si>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</si>
  <si>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</si>
  <si>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</si>
  <si>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</si>
  <si>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</si>
  <si>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</si>
  <si>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</si>
  <si>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</si>
  <si>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</si>
  <si>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</si>
  <si>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</si>
  <si>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</si>
  <si>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</si>
  <si>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</si>
  <si>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</si>
  <si>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</si>
  <si>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</si>
  <si>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</si>
  <si>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</si>
  <si>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</si>
  <si>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</si>
  <si>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</si>
  <si>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</si>
  <si>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</si>
  <si>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</si>
  <si>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</si>
  <si>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</si>
  <si>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</si>
  <si>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</si>
  <si>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</si>
  <si>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</si>
  <si>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</si>
  <si>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</si>
  <si>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</si>
  <si>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</si>
  <si>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</si>
  <si>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</si>
  <si>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</si>
  <si>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</si>
  <si>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</si>
  <si>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</si>
  <si>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</si>
  <si>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</si>
  <si>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</si>
  <si>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</si>
  <si>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</si>
  <si>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</si>
  <si>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</si>
  <si>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</si>
  <si>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</si>
  <si>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</si>
  <si>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</si>
  <si>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</si>
  <si>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</si>
  <si>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</si>
  <si>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</si>
  <si>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</si>
  <si>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</si>
  <si>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</si>
  <si>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</si>
  <si>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</si>
  <si>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</si>
  <si>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</si>
  <si>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</si>
  <si>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</si>
  <si>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</si>
  <si>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</si>
  <si>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</si>
  <si>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</si>
  <si>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</si>
  <si>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</si>
  <si>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</si>
  <si>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</si>
  <si>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</si>
  <si>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</si>
  <si>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</si>
  <si>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</si>
  <si>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</si>
  <si>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</si>
  <si>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</si>
  <si>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</si>
  <si>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</si>
  <si>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</si>
  <si>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</si>
  <si>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</si>
  <si>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</si>
  <si>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</si>
  <si>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</si>
  <si>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</si>
  <si>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</si>
  <si>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</si>
  <si>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</si>
  <si>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</si>
  <si>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</si>
  <si>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</si>
  <si>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</si>
  <si>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</si>
  <si>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</si>
  <si>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</si>
  <si>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</si>
  <si>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</si>
  <si>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</si>
  <si>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</si>
  <si>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</si>
  <si>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</si>
  <si>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</si>
  <si>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</si>
  <si>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</si>
  <si>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</si>
  <si>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</si>
  <si>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</si>
  <si>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</si>
  <si>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</si>
  <si>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</si>
  <si>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</si>
  <si>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</si>
  <si>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</si>
  <si>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</si>
  <si>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</si>
  <si>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</si>
  <si>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</si>
  <si>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</si>
  <si>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</si>
  <si>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</si>
  <si>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</si>
  <si>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</si>
  <si>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</si>
  <si>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</si>
  <si>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</si>
  <si>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</si>
  <si>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</si>
  <si>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</si>
  <si>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</si>
  <si>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</si>
  <si>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</si>
  <si>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</si>
  <si>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</si>
  <si>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</si>
  <si>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</si>
  <si>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</si>
  <si>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</si>
  <si>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</si>
  <si>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</si>
  <si>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</si>
  <si>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</si>
  <si>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</si>
  <si>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</si>
  <si>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</si>
  <si>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</si>
  <si>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</si>
  <si>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</si>
  <si>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</si>
  <si>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</si>
  <si>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</si>
  <si>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</si>
  <si>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</si>
  <si>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</si>
  <si>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</si>
  <si>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</si>
  <si>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</si>
  <si>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</si>
  <si>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</si>
  <si>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</si>
  <si>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</si>
  <si>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</si>
  <si>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</si>
  <si>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</si>
  <si>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</si>
  <si>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</si>
  <si>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</si>
  <si>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</si>
  <si>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</si>
  <si>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</si>
  <si>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</si>
  <si>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</si>
  <si>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</si>
  <si>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</si>
  <si>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</si>
  <si>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</si>
  <si>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</si>
  <si>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</si>
  <si>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</si>
  <si>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</si>
  <si>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</si>
  <si>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</si>
  <si>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</si>
  <si>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</si>
  <si>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</si>
  <si>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</si>
  <si>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</si>
  <si>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</si>
  <si>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</si>
  <si>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</si>
  <si>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</si>
  <si>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</si>
  <si>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</si>
  <si>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</si>
  <si>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</si>
  <si>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</si>
  <si>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</si>
  <si>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</si>
  <si>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</si>
  <si>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</si>
  <si>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</si>
  <si>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</si>
  <si>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</si>
  <si>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</si>
  <si>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</si>
  <si>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</si>
  <si>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</si>
  <si>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</si>
  <si>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</si>
  <si>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</si>
  <si>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</si>
  <si>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</si>
  <si>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</si>
  <si>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</si>
  <si>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</si>
  <si>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</si>
  <si>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</si>
  <si>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</si>
  <si>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</si>
  <si>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</si>
  <si>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</si>
  <si>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</si>
  <si>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</si>
  <si>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</si>
  <si>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</si>
  <si>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</si>
  <si>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</si>
  <si>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</si>
  <si>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</si>
  <si>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</si>
  <si>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</si>
  <si>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</si>
  <si>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</si>
  <si>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</si>
  <si>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</si>
  <si>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</si>
  <si>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</si>
  <si>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</si>
  <si>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</si>
  <si>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</si>
  <si>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</si>
  <si>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</si>
  <si>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</si>
  <si>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</si>
  <si>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</si>
  <si>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</si>
  <si>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</si>
  <si>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</si>
  <si>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</si>
  <si>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</si>
  <si>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</si>
  <si>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</si>
  <si>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</si>
  <si>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</si>
  <si>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</si>
  <si>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</si>
  <si>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</si>
  <si>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</si>
  <si>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</si>
  <si>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</si>
  <si>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</si>
  <si>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</si>
  <si>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</si>
  <si>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</si>
  <si>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</si>
  <si>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</si>
  <si>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</si>
  <si>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</si>
  <si>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</si>
  <si>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</si>
  <si>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</si>
  <si>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</si>
  <si>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</si>
  <si>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</si>
  <si>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</si>
  <si>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</si>
  <si>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</si>
  <si>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</si>
  <si>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</si>
  <si>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</si>
  <si>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</si>
  <si>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</si>
  <si>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</si>
  <si>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</si>
  <si>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</si>
  <si>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</si>
  <si>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</si>
  <si>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</si>
  <si>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</si>
  <si>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</si>
  <si>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</si>
  <si>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</si>
  <si>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</si>
  <si>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</si>
  <si>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</si>
  <si>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</si>
  <si>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</si>
  <si>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</si>
  <si>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</si>
  <si>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</si>
  <si>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</si>
  <si>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</si>
  <si>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</si>
  <si>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</si>
  <si>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</si>
  <si>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</si>
  <si>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</si>
  <si>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</si>
  <si>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</si>
  <si>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</si>
  <si>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</si>
  <si>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</si>
  <si>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</si>
  <si>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</si>
  <si>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</si>
  <si>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</si>
  <si>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</si>
  <si>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</si>
  <si>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</si>
  <si>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</si>
  <si>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</si>
  <si>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</si>
  <si>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</si>
  <si>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</si>
  <si>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</si>
  <si>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</si>
  <si>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</si>
  <si>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</si>
  <si>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</si>
  <si>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</si>
  <si>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</si>
  <si>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</si>
  <si>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</si>
  <si>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</si>
  <si>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</si>
  <si>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</si>
  <si>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</si>
  <si>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</si>
  <si>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</si>
  <si>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</si>
  <si>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</si>
  <si>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</si>
  <si>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</si>
  <si>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</si>
  <si>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</si>
  <si>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</si>
  <si>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</si>
  <si>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</si>
  <si>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</si>
  <si>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</si>
  <si>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</si>
  <si>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</si>
  <si>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</si>
  <si>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</si>
  <si>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</si>
  <si>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</si>
  <si>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</si>
  <si>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</si>
  <si>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</si>
  <si>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</si>
  <si>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</si>
  <si>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</si>
  <si>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</si>
  <si>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</si>
  <si>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</si>
  <si>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</si>
  <si>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</si>
  <si>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</si>
  <si>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</si>
  <si>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</si>
  <si>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</si>
  <si>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</si>
  <si>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</si>
  <si>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</si>
  <si>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</si>
  <si>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</si>
  <si>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</si>
  <si>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</si>
  <si>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</si>
  <si>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</si>
  <si>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</si>
  <si>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</si>
  <si>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</si>
  <si>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</si>
  <si>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</si>
  <si>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</si>
  <si>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</si>
  <si>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</si>
  <si>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</si>
  <si>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</si>
  <si>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</si>
  <si>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</si>
  <si>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</si>
  <si>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</si>
  <si>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</si>
  <si>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</si>
  <si>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</si>
  <si>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</si>
  <si>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</si>
  <si>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</si>
  <si>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</si>
  <si>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</si>
  <si>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</si>
  <si>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</si>
  <si>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</si>
  <si>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</si>
  <si>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</si>
  <si>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</si>
  <si>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</si>
  <si>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</si>
  <si>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</si>
  <si>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</si>
  <si>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</si>
  <si>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</si>
  <si>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</si>
  <si>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</si>
  <si>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</si>
  <si>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</si>
  <si>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</si>
  <si>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</si>
  <si>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</si>
  <si>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</si>
  <si>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</si>
  <si>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</si>
  <si>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</si>
  <si>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</si>
  <si>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</si>
  <si>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</si>
  <si>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</si>
  <si>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</si>
  <si>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</si>
  <si>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</si>
  <si>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</si>
  <si>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</si>
  <si>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</si>
  <si>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</si>
  <si>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</si>
  <si>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</si>
  <si>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</si>
  <si>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</si>
  <si>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</si>
  <si>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</si>
  <si>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</si>
  <si>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</si>
  <si>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</si>
  <si>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</si>
  <si>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</si>
  <si>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</si>
  <si>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</si>
  <si>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</si>
  <si>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</si>
  <si>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</si>
  <si>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</si>
  <si>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</si>
  <si>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</si>
  <si>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</si>
  <si>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</si>
  <si>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</si>
  <si>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</si>
  <si>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</si>
  <si>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</si>
  <si>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</si>
  <si>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</si>
  <si>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</si>
  <si>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</si>
  <si>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</si>
  <si>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</si>
  <si>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</si>
  <si>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</si>
  <si>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</si>
  <si>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</si>
  <si>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</si>
  <si>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</si>
  <si>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</si>
  <si>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</si>
  <si>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</si>
  <si>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</si>
  <si>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</si>
  <si>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</si>
  <si>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</si>
  <si>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</si>
  <si>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</si>
  <si>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</si>
  <si>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</si>
  <si>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</si>
  <si>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</si>
  <si>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</si>
  <si>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</si>
  <si>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</si>
  <si>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</si>
  <si>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</si>
  <si>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</si>
  <si>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</si>
  <si>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</si>
  <si>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</si>
  <si>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</si>
  <si>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</si>
  <si>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</si>
  <si>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</si>
  <si>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</si>
  <si>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</si>
  <si>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</si>
  <si>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</si>
  <si>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</si>
  <si>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</si>
  <si>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</si>
  <si>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</si>
  <si>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</si>
  <si>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</si>
  <si>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</si>
  <si>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</si>
  <si>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</si>
  <si>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</si>
  <si>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</si>
  <si>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</si>
  <si>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</si>
  <si>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</si>
  <si>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</si>
  <si>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</si>
  <si>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</si>
  <si>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</si>
  <si>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</si>
  <si>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</si>
  <si>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</si>
  <si>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</si>
  <si>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</si>
  <si>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</si>
  <si>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</si>
  <si>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</si>
  <si>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</si>
  <si>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</si>
  <si>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</si>
  <si>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</si>
  <si>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</si>
  <si>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</si>
  <si>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</si>
  <si>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</si>
  <si>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</si>
  <si>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</si>
  <si>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</si>
  <si>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</si>
  <si>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</si>
  <si>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</si>
  <si>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</si>
  <si>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</si>
  <si>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</si>
  <si>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</si>
  <si>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</si>
  <si>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</si>
  <si>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</si>
  <si>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</si>
  <si>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</si>
  <si>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</si>
  <si>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</si>
  <si>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</si>
  <si>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</si>
  <si>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</si>
  <si>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</si>
  <si>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</si>
  <si>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</si>
  <si>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</si>
  <si>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</si>
  <si>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</si>
  <si>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</si>
  <si>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</si>
  <si>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</si>
  <si>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</si>
  <si>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</si>
  <si>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</si>
  <si>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</si>
  <si>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</si>
  <si>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</si>
  <si>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</si>
  <si>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</si>
  <si>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</si>
  <si>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</si>
  <si>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</si>
  <si>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</si>
  <si>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</si>
  <si>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</si>
  <si>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</si>
  <si>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</si>
  <si>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</si>
  <si>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</si>
  <si>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</si>
  <si>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</si>
  <si>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</si>
  <si>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</si>
  <si>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</si>
  <si>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</si>
  <si>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</si>
  <si>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</si>
  <si>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</si>
  <si>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</si>
  <si>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</si>
  <si>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</si>
  <si>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</si>
  <si>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</si>
  <si>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</si>
  <si>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</si>
  <si>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</si>
  <si>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</si>
  <si>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</si>
  <si>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</si>
  <si>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</si>
  <si>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</si>
  <si>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</si>
  <si>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</si>
  <si>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</si>
  <si>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</si>
  <si>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</si>
  <si>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</si>
  <si>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</si>
  <si>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</si>
  <si>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</si>
  <si>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</si>
  <si>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</si>
  <si>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</si>
  <si>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</si>
  <si>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</si>
  <si>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</si>
  <si>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</si>
  <si>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</si>
  <si>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</si>
  <si>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</si>
  <si>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</si>
  <si>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</si>
  <si>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</si>
  <si>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</si>
  <si>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</si>
  <si>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</si>
  <si>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</si>
  <si>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</si>
  <si>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</si>
  <si>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</si>
  <si>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</si>
  <si>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</si>
  <si>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</si>
  <si>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</si>
  <si>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</si>
  <si>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</si>
  <si>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</si>
  <si>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</si>
  <si>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</si>
  <si>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</si>
  <si>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</si>
  <si>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</si>
  <si>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</si>
  <si>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</si>
  <si>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</si>
  <si>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</si>
  <si>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</si>
  <si>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</si>
  <si>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</si>
  <si>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</si>
  <si>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</si>
  <si>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</si>
  <si>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</si>
  <si>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</si>
  <si>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</si>
  <si>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</si>
  <si>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</si>
  <si>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</si>
  <si>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</si>
  <si>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</si>
  <si>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</si>
  <si>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</si>
  <si>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</si>
  <si>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</si>
  <si>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</si>
  <si>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</si>
  <si>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</si>
  <si>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</si>
  <si>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</si>
  <si>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</si>
  <si>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</si>
  <si>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</si>
  <si>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</si>
  <si>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</si>
  <si>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</si>
  <si>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</si>
  <si>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</si>
  <si>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</si>
  <si>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</si>
  <si>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</si>
  <si>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</si>
  <si>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</si>
  <si>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</si>
  <si>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</si>
  <si>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</si>
  <si>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</si>
  <si>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</si>
  <si>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</si>
  <si>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</si>
  <si>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</si>
  <si>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</si>
  <si>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</si>
  <si>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</si>
  <si>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</si>
  <si>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</si>
  <si>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</si>
  <si>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</si>
  <si>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</si>
  <si>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</si>
  <si>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</si>
  <si>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</si>
  <si>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</si>
  <si>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</si>
  <si>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</si>
  <si>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</si>
  <si>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</si>
  <si>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</si>
  <si>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</si>
  <si>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</si>
  <si>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</si>
  <si>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</si>
  <si>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</si>
  <si>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</si>
  <si>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</si>
  <si>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</si>
  <si>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</si>
  <si>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</si>
  <si>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</si>
  <si>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</si>
  <si>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</si>
  <si>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</si>
  <si>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</si>
  <si>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</si>
  <si>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</si>
  <si>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</si>
  <si>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</si>
  <si>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</si>
  <si>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</si>
  <si>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</si>
  <si>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</si>
  <si>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</si>
  <si>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</si>
  <si>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</si>
  <si>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</si>
  <si>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</si>
  <si>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</si>
  <si>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</si>
  <si>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</si>
  <si>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</si>
  <si>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</si>
  <si>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</si>
  <si>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</si>
  <si>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</si>
  <si>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</si>
  <si>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</si>
  <si>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</si>
  <si>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</si>
  <si>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</si>
  <si>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</si>
  <si>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</si>
  <si>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</si>
  <si>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</si>
  <si>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</si>
  <si>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</si>
  <si>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</si>
  <si>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</si>
  <si>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</si>
  <si>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</si>
  <si>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</si>
  <si>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</si>
  <si>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</si>
  <si>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</si>
  <si>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</si>
  <si>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</si>
  <si>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</si>
  <si>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</si>
  <si>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</si>
  <si>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</si>
  <si>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</si>
  <si>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</si>
  <si>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</si>
  <si>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</si>
  <si>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</si>
  <si>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</si>
  <si>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</si>
  <si>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</si>
  <si>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</si>
  <si>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</si>
  <si>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</si>
  <si>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</si>
  <si>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</si>
  <si>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</si>
  <si>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</si>
  <si>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</si>
  <si>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</si>
  <si>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</si>
  <si>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</si>
  <si>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</si>
  <si>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</si>
  <si>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</si>
  <si>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</si>
  <si>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</si>
  <si>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</si>
  <si>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</si>
  <si>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</si>
  <si>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</si>
  <si>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</si>
  <si>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</si>
  <si>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</si>
  <si>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</si>
  <si>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</si>
  <si>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</si>
  <si>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</si>
  <si>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</si>
  <si>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</si>
  <si>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</si>
  <si>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</si>
  <si>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</si>
  <si>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</si>
  <si>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</si>
  <si>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</si>
  <si>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</si>
  <si>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</si>
  <si>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</si>
  <si>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</si>
  <si>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</si>
  <si>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</si>
  <si>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</si>
  <si>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</si>
  <si>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</si>
  <si>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</si>
  <si>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</si>
  <si>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</si>
  <si>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</si>
  <si>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</si>
  <si>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</si>
  <si>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</si>
  <si>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</si>
  <si>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</si>
  <si>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</si>
  <si>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</si>
  <si>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</si>
  <si>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</si>
  <si>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</si>
  <si>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</si>
  <si>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</si>
  <si>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</si>
  <si>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</si>
  <si>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</si>
  <si>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</si>
  <si>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</si>
  <si>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</si>
  <si>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</si>
  <si>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</si>
  <si>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</si>
  <si>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</si>
  <si>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</si>
  <si>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</si>
  <si>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</si>
  <si>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</si>
  <si>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</si>
  <si>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</si>
  <si>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</si>
  <si>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</si>
  <si>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</si>
  <si>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</si>
  <si>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</si>
  <si>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</si>
  <si>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</si>
  <si>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</si>
  <si>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</si>
  <si>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</si>
  <si>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</si>
  <si>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</si>
  <si>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</si>
  <si>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</si>
  <si>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</si>
  <si>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</si>
  <si>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</si>
  <si>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</si>
  <si>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</si>
  <si>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</si>
  <si>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</si>
  <si>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</si>
  <si>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</si>
  <si>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</si>
  <si>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</si>
  <si>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</si>
  <si>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</si>
  <si>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</si>
  <si>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</si>
  <si>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</si>
  <si>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</si>
  <si>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</si>
  <si>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</si>
  <si>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</si>
  <si>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</si>
  <si>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</si>
  <si>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</si>
  <si>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</si>
  <si>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</si>
  <si>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</si>
  <si>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</si>
  <si>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</si>
  <si>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</si>
  <si>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</si>
  <si>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</si>
  <si>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</si>
  <si>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</si>
  <si>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</si>
  <si>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</si>
  <si>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</si>
  <si>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</si>
  <si>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</si>
  <si>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</si>
  <si>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</si>
  <si>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</si>
  <si>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</si>
  <si>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</si>
  <si>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</si>
  <si>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</si>
  <si>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</si>
  <si>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</si>
  <si>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</si>
  <si>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</si>
  <si>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</si>
  <si>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</si>
  <si>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</si>
  <si>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</si>
  <si>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</si>
  <si>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</si>
  <si>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</si>
  <si>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</si>
  <si>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</si>
  <si>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</si>
  <si>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</si>
  <si>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</si>
  <si>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</si>
  <si>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</si>
  <si>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</si>
  <si>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</si>
  <si>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</si>
  <si>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</si>
  <si>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</si>
  <si>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</si>
  <si>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</si>
  <si>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</si>
  <si>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</si>
  <si>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</si>
  <si>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</si>
  <si>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</si>
  <si>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</si>
  <si>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</si>
  <si>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</si>
  <si>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</si>
  <si>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</si>
  <si>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</si>
  <si>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</si>
  <si>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</si>
  <si>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</si>
  <si>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</si>
  <si>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</si>
  <si>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</si>
  <si>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</si>
  <si>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</si>
  <si>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</si>
  <si>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</si>
  <si>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</si>
  <si>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</si>
  <si>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</si>
  <si>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</si>
  <si>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</si>
  <si>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</si>
  <si>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</si>
  <si>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</si>
  <si>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</si>
  <si>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</si>
  <si>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</si>
  <si>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</si>
  <si>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</si>
  <si>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</si>
  <si>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</si>
  <si>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</si>
  <si>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</si>
  <si>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</si>
  <si>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</si>
  <si>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</si>
  <si>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</si>
  <si>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</si>
  <si>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</si>
  <si>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</si>
  <si>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</si>
  <si>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</si>
  <si>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</si>
  <si>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</si>
  <si>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</si>
  <si>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</si>
  <si>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</si>
  <si>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</si>
  <si>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</si>
  <si>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</si>
  <si>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</si>
  <si>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</si>
  <si>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</si>
  <si>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</si>
  <si>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</si>
  <si>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</si>
  <si>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</si>
  <si>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</si>
  <si>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</si>
  <si>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</si>
  <si>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</si>
  <si>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</si>
  <si>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</si>
  <si>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</si>
  <si>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</si>
  <si>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</si>
  <si>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</si>
  <si>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</si>
  <si>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</si>
  <si>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</si>
  <si>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</si>
  <si>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</si>
  <si>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</si>
  <si>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</si>
  <si>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</si>
  <si>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</si>
  <si>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</si>
  <si>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</si>
  <si>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</si>
  <si>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</si>
  <si>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</si>
  <si>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</si>
  <si>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</si>
  <si>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</si>
  <si>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</si>
  <si>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</si>
  <si>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</si>
  <si>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</si>
  <si>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</si>
  <si>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</si>
  <si>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</si>
  <si>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</si>
  <si>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</si>
  <si>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</si>
  <si>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</si>
  <si>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</si>
  <si>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</si>
  <si>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</si>
  <si>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</si>
  <si>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</si>
  <si>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</si>
  <si>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</si>
  <si>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</si>
  <si>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</si>
  <si>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</si>
  <si>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</si>
  <si>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</si>
  <si>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</si>
  <si>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</si>
  <si>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</si>
  <si>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</si>
  <si>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</si>
  <si>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</si>
  <si>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</si>
  <si>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</si>
  <si>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</si>
  <si>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</si>
  <si>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</si>
  <si>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</si>
  <si>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</si>
  <si>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</si>
  <si>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</si>
  <si>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</si>
  <si>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</si>
  <si>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</si>
  <si>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</si>
  <si>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</si>
  <si>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</si>
  <si>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</si>
  <si>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</si>
  <si>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</si>
  <si>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</si>
  <si>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</si>
  <si>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</si>
  <si>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</si>
  <si>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</si>
  <si>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</si>
  <si>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</si>
  <si>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</si>
  <si>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</si>
  <si>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</si>
  <si>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</si>
  <si>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</si>
  <si>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</si>
  <si>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</si>
  <si>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</si>
  <si>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</si>
  <si>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</si>
  <si>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</si>
  <si>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</si>
  <si>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</si>
  <si>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</si>
  <si>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</si>
  <si>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</si>
  <si>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</si>
  <si>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</si>
  <si>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</si>
  <si>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</si>
  <si>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</si>
  <si>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</si>
  <si>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</si>
  <si>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</si>
  <si>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</si>
  <si>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</si>
  <si>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</si>
  <si>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</si>
  <si>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</si>
  <si>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</si>
  <si>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</si>
  <si>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</si>
  <si>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</si>
  <si>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</si>
  <si>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</si>
  <si>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</si>
  <si>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</si>
  <si>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</si>
  <si>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</si>
  <si>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</si>
  <si>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</si>
  <si>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</si>
  <si>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</si>
  <si>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</si>
  <si>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</si>
  <si>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</si>
  <si>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</si>
  <si>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</si>
  <si>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</si>
  <si>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</si>
  <si>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</si>
  <si>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</si>
  <si>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</si>
  <si>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</si>
  <si>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</si>
  <si>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</si>
  <si>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</si>
  <si>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</si>
  <si>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</si>
  <si>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</si>
  <si>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</si>
  <si>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</si>
  <si>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</si>
  <si>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</si>
  <si>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</si>
  <si>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</si>
  <si>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</si>
  <si>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</si>
  <si>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</si>
  <si>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</si>
  <si>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</si>
  <si>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</si>
  <si>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</si>
  <si>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</si>
  <si>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</si>
  <si>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</si>
  <si>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</si>
  <si>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</si>
  <si>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</si>
  <si>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</si>
  <si>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</si>
  <si>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</si>
  <si>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</si>
  <si>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</si>
  <si>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</si>
  <si>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</si>
  <si>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</si>
  <si>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</si>
  <si>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</si>
  <si>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</si>
  <si>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</si>
  <si>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</si>
  <si>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</si>
  <si>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</si>
  <si>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</si>
  <si>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</si>
  <si>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</si>
  <si>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</si>
  <si>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</si>
  <si>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</si>
  <si>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</si>
  <si>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</si>
  <si>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</si>
  <si>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</si>
  <si>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</si>
  <si>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</si>
  <si>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</si>
  <si>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</si>
  <si>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</si>
  <si>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</si>
  <si>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</si>
  <si>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</si>
  <si>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</si>
  <si>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</si>
  <si>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</si>
  <si>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</si>
  <si>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</si>
  <si>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</si>
  <si>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</si>
  <si>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</si>
  <si>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</si>
  <si>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</si>
  <si>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</si>
  <si>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</si>
  <si>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</si>
  <si>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</si>
  <si>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</si>
  <si>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</si>
  <si>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</si>
  <si>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</si>
  <si>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</si>
  <si>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</si>
  <si>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</si>
  <si>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</si>
  <si>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</si>
  <si>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</si>
  <si>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</si>
  <si>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</si>
  <si>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</si>
  <si>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</si>
  <si>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</si>
  <si>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</si>
  <si>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</si>
  <si>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</si>
  <si>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</si>
  <si>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</si>
  <si>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</si>
  <si>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</si>
  <si>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</si>
  <si>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</si>
  <si>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</si>
  <si>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</si>
  <si>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</si>
  <si>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</si>
  <si>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</si>
  <si>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</si>
  <si>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</si>
  <si>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</si>
  <si>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</si>
  <si>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</si>
  <si>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</si>
  <si>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</si>
  <si>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</si>
  <si>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</si>
  <si>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</si>
  <si>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</si>
  <si>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</si>
  <si>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</si>
  <si>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</si>
  <si>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</si>
  <si>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</si>
  <si>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</si>
  <si>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</si>
  <si>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</si>
  <si>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</si>
  <si>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</si>
  <si>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</si>
  <si>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</si>
  <si>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</si>
  <si>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</si>
  <si>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</si>
  <si>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</si>
  <si>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</si>
  <si>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</si>
  <si>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</si>
  <si>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</si>
  <si>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</si>
  <si>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</si>
  <si>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</si>
  <si>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</si>
  <si>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</si>
  <si>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</si>
  <si>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</si>
  <si>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</si>
  <si>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</si>
  <si>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</si>
  <si>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</si>
  <si>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</si>
  <si>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</si>
  <si>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</si>
  <si>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</si>
  <si>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</si>
  <si>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</si>
  <si>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</si>
  <si>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</si>
  <si>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</si>
  <si>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</si>
  <si>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</si>
  <si>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</si>
  <si>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</si>
  <si>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</si>
  <si>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</si>
  <si>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</si>
  <si>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</si>
  <si>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</si>
  <si>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</si>
  <si>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</si>
  <si>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</si>
  <si>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</si>
  <si>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</si>
  <si>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</si>
  <si>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</si>
  <si>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</si>
  <si>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</si>
  <si>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</si>
  <si>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</si>
  <si>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</si>
  <si>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</si>
  <si>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</si>
  <si>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</si>
  <si>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</si>
  <si>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</si>
  <si>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</si>
  <si>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</si>
  <si>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</si>
  <si>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</si>
  <si>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</si>
  <si>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</si>
  <si>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</si>
  <si>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</si>
  <si>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</si>
  <si>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</si>
  <si>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</si>
  <si>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</si>
  <si>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</si>
  <si>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</si>
  <si>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</si>
  <si>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</si>
  <si>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</si>
  <si>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</si>
  <si>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</si>
  <si>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</si>
  <si>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</si>
  <si>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</si>
  <si>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</si>
  <si>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</si>
  <si>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</si>
  <si>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</si>
  <si>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</si>
  <si>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</si>
  <si>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</si>
  <si>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</si>
  <si>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</si>
  <si>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</si>
  <si>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</si>
  <si>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</si>
  <si>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</si>
  <si>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</si>
  <si>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</si>
  <si>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</si>
  <si>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</si>
  <si>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</si>
  <si>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</si>
  <si>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</si>
  <si>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</si>
  <si>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</si>
  <si>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</si>
  <si>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</si>
  <si>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</si>
  <si>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</si>
  <si>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</si>
  <si>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</si>
  <si>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</si>
  <si>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</si>
  <si>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</si>
  <si>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</si>
  <si>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</si>
  <si>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</si>
  <si>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</si>
  <si>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</si>
  <si>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</si>
  <si>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</si>
  <si>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</si>
  <si>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</si>
  <si>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</si>
  <si>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</si>
  <si>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</si>
  <si>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</si>
  <si>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</si>
  <si>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</si>
  <si>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</si>
  <si>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</si>
  <si>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</si>
  <si>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</si>
  <si>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</si>
  <si>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</si>
  <si>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</si>
  <si>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</si>
  <si>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</si>
  <si>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</si>
  <si>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</si>
  <si>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</si>
  <si>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</si>
  <si>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</si>
  <si>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</si>
  <si>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</si>
  <si>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</si>
  <si>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</si>
  <si>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</si>
  <si>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</si>
  <si>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</si>
  <si>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</si>
  <si>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</si>
  <si>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</si>
  <si>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</si>
  <si>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</si>
  <si>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</si>
  <si>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</si>
  <si>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</si>
  <si>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</si>
  <si>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</si>
  <si>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</si>
  <si>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</si>
  <si>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</si>
  <si>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</si>
  <si>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</si>
  <si>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</si>
  <si>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</si>
  <si>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</si>
  <si>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</si>
  <si>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</si>
  <si>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</si>
  <si>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</si>
  <si>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</si>
  <si>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</si>
  <si>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</si>
  <si>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</si>
  <si>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</si>
  <si>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</si>
  <si>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</si>
  <si>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</si>
  <si>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</si>
  <si>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</si>
  <si>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</si>
  <si>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</si>
  <si>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</si>
  <si>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</si>
  <si>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</si>
  <si>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</si>
  <si>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</si>
  <si>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</si>
  <si>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</si>
  <si>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</si>
  <si>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</si>
  <si>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</si>
  <si>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</si>
  <si>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</si>
  <si>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</si>
  <si>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</si>
  <si>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</si>
  <si>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</si>
  <si>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</si>
  <si>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</si>
  <si>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</si>
  <si>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</si>
  <si>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</si>
  <si>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</si>
  <si>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</si>
  <si>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</si>
  <si>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</si>
  <si>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</si>
  <si>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</si>
  <si>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</si>
  <si>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</si>
  <si>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</si>
  <si>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</si>
  <si>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</si>
  <si>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</si>
  <si>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</si>
  <si>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</si>
  <si>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</si>
  <si>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</si>
  <si>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</si>
  <si>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</si>
  <si>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</si>
  <si>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</si>
  <si>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</si>
  <si>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</si>
  <si>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</si>
  <si>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</si>
  <si>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</si>
  <si>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</si>
  <si>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</si>
  <si>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</si>
  <si>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</si>
  <si>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</si>
  <si>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</si>
  <si>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</si>
  <si>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</si>
  <si>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</si>
  <si>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</si>
  <si>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</si>
  <si>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</si>
  <si>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</si>
  <si>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</si>
  <si>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</si>
  <si>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</si>
  <si>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</si>
  <si>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</si>
  <si>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</si>
  <si>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</si>
  <si>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</si>
  <si>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</si>
  <si>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</si>
  <si>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</si>
  <si>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</si>
  <si>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</si>
  <si>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</si>
  <si>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</si>
  <si>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</si>
  <si>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</si>
  <si>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</si>
  <si>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</si>
  <si>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</si>
  <si>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</si>
  <si>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</si>
  <si>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</si>
  <si>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</si>
  <si>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</si>
  <si>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</si>
  <si>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</si>
  <si>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</si>
  <si>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</si>
  <si>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</si>
  <si>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</si>
  <si>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</si>
  <si>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</si>
  <si>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</si>
  <si>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</si>
  <si>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</si>
  <si>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</si>
  <si>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</si>
  <si>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</si>
  <si>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</si>
  <si>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</si>
  <si>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</si>
  <si>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</si>
  <si>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</si>
  <si>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</si>
  <si>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</si>
  <si>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</si>
  <si>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</si>
  <si>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</si>
  <si>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</si>
  <si>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</si>
  <si>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</si>
  <si>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</si>
  <si>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</si>
  <si>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</si>
  <si>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</si>
  <si>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</si>
  <si>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</si>
  <si>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</si>
  <si>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</si>
  <si>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</si>
  <si>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</si>
  <si>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</si>
  <si>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</si>
  <si>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</si>
  <si>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</si>
  <si>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</si>
  <si>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</si>
  <si>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</si>
  <si>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</si>
  <si>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</si>
  <si>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</si>
  <si>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</si>
  <si>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</si>
  <si>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</si>
  <si>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</si>
  <si>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</si>
  <si>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</si>
  <si>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</si>
  <si>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</si>
  <si>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</si>
  <si>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</si>
  <si>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</si>
  <si>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</si>
  <si>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</si>
  <si>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</si>
  <si>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</si>
  <si>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</si>
  <si>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</si>
  <si>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</si>
  <si>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</si>
  <si>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</si>
  <si>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</si>
  <si>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</si>
  <si>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</si>
  <si>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</si>
  <si>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</si>
  <si>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</si>
  <si>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</si>
  <si>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</si>
  <si>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</si>
  <si>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</si>
  <si>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</si>
  <si>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</si>
  <si>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</si>
  <si>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</si>
  <si>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</si>
  <si>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</si>
  <si>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</si>
  <si>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</si>
  <si>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</si>
  <si>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</si>
  <si>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</si>
  <si>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</si>
  <si>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</si>
  <si>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</si>
  <si>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</si>
  <si>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</si>
  <si>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</si>
  <si>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</si>
  <si>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</si>
  <si>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</si>
  <si>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</si>
  <si>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</si>
  <si>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</si>
  <si>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</si>
  <si>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</si>
  <si>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</si>
  <si>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</si>
  <si>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</si>
  <si>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</si>
  <si>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</si>
  <si>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</si>
  <si>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</si>
  <si>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</si>
  <si>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</si>
  <si>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</si>
  <si>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</si>
  <si>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</si>
  <si>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</si>
  <si>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</si>
  <si>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</si>
  <si>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</si>
  <si>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</si>
  <si>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</si>
  <si>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</si>
  <si>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</si>
  <si>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</si>
  <si>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</si>
  <si>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</si>
  <si>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</si>
  <si>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</si>
  <si>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</si>
  <si>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</si>
  <si>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</si>
  <si>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</si>
  <si>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</si>
  <si>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</si>
  <si>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</si>
  <si>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</si>
  <si>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</si>
  <si>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</si>
  <si>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</si>
  <si>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</si>
  <si>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</si>
  <si>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</si>
  <si>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</si>
  <si>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</si>
  <si>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</si>
  <si>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</si>
  <si>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</si>
  <si>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</si>
  <si>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</si>
  <si>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</si>
  <si>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</si>
  <si>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</si>
  <si>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</si>
  <si>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</si>
  <si>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</si>
  <si>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</si>
  <si>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</si>
  <si>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</si>
  <si>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</si>
  <si>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</si>
  <si>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</si>
  <si>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</si>
  <si>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</si>
  <si>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</si>
  <si>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</si>
  <si>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</si>
  <si>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</si>
  <si>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</si>
  <si>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</si>
  <si>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</si>
  <si>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</si>
  <si>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</si>
  <si>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</si>
  <si>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</si>
  <si>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</si>
  <si>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</si>
  <si>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</si>
  <si>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</si>
  <si>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</si>
  <si>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</si>
  <si>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</si>
  <si>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</si>
  <si>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</si>
  <si>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</si>
  <si>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</si>
  <si>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</si>
  <si>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</si>
  <si>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</si>
  <si>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</si>
  <si>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</si>
  <si>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</si>
  <si>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</si>
  <si>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</si>
  <si>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</si>
  <si>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</si>
  <si>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</si>
  <si>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</si>
  <si>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</si>
  <si>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</si>
  <si>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</si>
  <si>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</si>
  <si>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</si>
  <si>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</si>
  <si>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</si>
  <si>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</si>
  <si>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</si>
  <si>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</si>
  <si>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</si>
  <si>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</si>
  <si>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</si>
  <si>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</si>
  <si>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</si>
  <si>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</si>
  <si>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</si>
  <si>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</si>
  <si>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</si>
  <si>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</si>
  <si>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</si>
  <si>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</si>
  <si>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</si>
  <si>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</si>
  <si>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</si>
  <si>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</si>
  <si>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</si>
  <si>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</si>
  <si>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</si>
  <si>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</si>
  <si>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</si>
  <si>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</si>
  <si>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</si>
  <si>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</si>
  <si>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</si>
  <si>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</si>
  <si>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</si>
  <si>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</si>
  <si>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</si>
  <si>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</si>
  <si>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</si>
  <si>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</si>
  <si>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</si>
  <si>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</si>
  <si>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</si>
  <si>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</si>
  <si>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</si>
  <si>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</si>
  <si>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</si>
  <si>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</si>
  <si>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</si>
  <si>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</si>
  <si>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</si>
  <si>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</si>
  <si>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</si>
  <si>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</si>
  <si>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</si>
  <si>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</si>
  <si>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</si>
  <si>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</si>
  <si>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</si>
  <si>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</si>
  <si>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</si>
  <si>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</si>
  <si>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</si>
  <si>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</si>
  <si>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</si>
  <si>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</si>
  <si>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</si>
  <si>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</si>
  <si>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</si>
  <si>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</si>
  <si>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</si>
  <si>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</si>
  <si>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</si>
  <si>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</si>
  <si>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</si>
  <si>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</si>
  <si>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</si>
  <si>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</si>
  <si>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</si>
  <si>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</si>
  <si>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</si>
  <si>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</si>
  <si>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</si>
  <si>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</si>
  <si>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</si>
  <si>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</si>
  <si>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</si>
  <si>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</si>
  <si>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</si>
  <si>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</si>
  <si>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</si>
  <si>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</si>
  <si>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</si>
  <si>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</si>
  <si>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</si>
  <si>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</si>
  <si>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</si>
  <si>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</si>
  <si>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</si>
  <si>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</si>
  <si>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</si>
  <si>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</si>
  <si>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</si>
  <si>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</si>
  <si>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</si>
  <si>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</si>
  <si>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</si>
  <si>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</si>
  <si>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</si>
  <si>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</si>
  <si>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</si>
  <si>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</si>
  <si>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</si>
  <si>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</si>
  <si>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</si>
  <si>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</si>
  <si>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</si>
  <si>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</si>
  <si>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</si>
  <si>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</si>
  <si>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</si>
  <si>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</si>
  <si>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</si>
  <si>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</si>
  <si>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</si>
  <si>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</si>
  <si>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</si>
  <si>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</si>
  <si>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</si>
  <si>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</si>
  <si>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</si>
  <si>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</si>
  <si>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</si>
  <si>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</si>
  <si>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</si>
  <si>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</si>
  <si>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</si>
  <si>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</si>
  <si>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</si>
  <si>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</si>
  <si>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</si>
  <si>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</si>
  <si>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</si>
  <si>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</si>
  <si>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</si>
  <si>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</si>
  <si>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</si>
  <si>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</si>
  <si>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</si>
  <si>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</si>
  <si>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</si>
  <si>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</si>
  <si>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</si>
  <si>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</si>
  <si>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</si>
  <si>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</si>
  <si>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</si>
  <si>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</si>
  <si>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</si>
  <si>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</si>
  <si>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</si>
  <si>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</si>
  <si>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</si>
  <si>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</si>
  <si>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</si>
  <si>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</si>
  <si>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</si>
  <si>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</si>
  <si>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</si>
  <si>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</si>
  <si>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</si>
  <si>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</si>
  <si>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</si>
  <si>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</si>
  <si>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</si>
  <si>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</si>
  <si>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</si>
  <si>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</si>
  <si>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</si>
  <si>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</si>
  <si>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</si>
  <si>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</si>
  <si>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</si>
  <si>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</si>
  <si>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</si>
  <si>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</si>
  <si>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</si>
  <si>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</si>
  <si>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</si>
  <si>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</si>
  <si>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</si>
  <si>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</si>
  <si>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</si>
  <si>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</si>
  <si>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</si>
  <si>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</si>
  <si>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</si>
  <si>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</si>
  <si>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</si>
  <si>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</si>
  <si>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</si>
  <si>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</si>
  <si>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</si>
  <si>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</si>
  <si>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</si>
  <si>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</si>
  <si>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</si>
  <si>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</si>
  <si>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</si>
  <si>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</si>
  <si>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</si>
  <si>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</si>
  <si>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</si>
  <si>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</si>
  <si>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</si>
  <si>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</si>
  <si>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</si>
  <si>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</si>
  <si>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</si>
  <si>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</si>
  <si>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</si>
  <si>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</si>
  <si>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</si>
  <si>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</si>
  <si>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</si>
  <si>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</si>
  <si>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</si>
  <si>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</si>
  <si>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</si>
  <si>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</si>
  <si>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</si>
  <si>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</si>
  <si>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</si>
  <si>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</si>
  <si>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</si>
  <si>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</si>
  <si>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</si>
  <si>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</si>
  <si>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</si>
  <si>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</si>
  <si>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</si>
  <si>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</si>
  <si>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</si>
  <si>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</si>
  <si>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</si>
  <si>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</si>
  <si>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</si>
  <si>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</si>
  <si>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</si>
  <si>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</si>
  <si>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</si>
  <si>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</si>
  <si>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</si>
  <si>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</si>
  <si>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</si>
  <si>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</si>
  <si>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</si>
  <si>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</si>
  <si>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</si>
  <si>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</si>
  <si>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</si>
  <si>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</si>
  <si>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</si>
  <si>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</si>
  <si>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</si>
  <si>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</si>
  <si>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</si>
  <si>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</si>
  <si>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</si>
  <si>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</si>
  <si>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</si>
  <si>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</si>
  <si>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</si>
  <si>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</si>
  <si>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</si>
  <si>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</si>
  <si>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</si>
  <si>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</si>
  <si>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</si>
  <si>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</si>
  <si>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</si>
  <si>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</si>
  <si>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</si>
  <si>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</si>
  <si>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</si>
  <si>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</si>
  <si>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</si>
  <si>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</si>
  <si>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</si>
  <si>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</si>
  <si>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</si>
  <si>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</si>
  <si>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</si>
  <si>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</si>
  <si>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</si>
  <si>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</si>
  <si>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</si>
  <si>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</si>
  <si>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</si>
  <si>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</si>
  <si>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</si>
  <si>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</si>
  <si>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</si>
  <si>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</si>
  <si>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</si>
  <si>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</si>
  <si>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</si>
  <si>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</si>
  <si>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</si>
  <si>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</si>
  <si>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</si>
  <si>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</si>
  <si>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</si>
  <si>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</si>
  <si>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</si>
  <si>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</si>
  <si>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</si>
  <si>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</si>
  <si>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</si>
  <si>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</si>
  <si>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</si>
  <si>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</si>
  <si>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</si>
  <si>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</si>
  <si>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</si>
  <si>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</si>
  <si>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</si>
  <si>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</si>
  <si>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</si>
  <si>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</si>
  <si>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</si>
  <si>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</si>
  <si>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</si>
  <si>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</si>
  <si>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</si>
  <si>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</si>
  <si>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</si>
  <si>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</si>
  <si>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</si>
  <si>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</si>
  <si>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</si>
  <si>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</si>
  <si>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</si>
  <si>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</si>
  <si>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</si>
  <si>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</si>
  <si>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</si>
  <si>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</si>
  <si>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</si>
  <si>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</si>
  <si>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</si>
  <si>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</si>
  <si>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</si>
  <si>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</si>
  <si>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</si>
  <si>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</si>
  <si>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</si>
  <si>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</si>
  <si>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</si>
  <si>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</si>
  <si>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</si>
  <si>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</si>
  <si>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</si>
  <si>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</si>
  <si>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</si>
  <si>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</si>
  <si>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</si>
  <si>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</si>
  <si>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</si>
  <si>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</si>
  <si>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</si>
  <si>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</si>
  <si>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</si>
  <si>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</si>
  <si>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</si>
  <si>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</si>
  <si>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</si>
  <si>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</si>
  <si>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</si>
  <si>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</si>
  <si>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</si>
  <si>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</si>
  <si>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</si>
  <si>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</si>
  <si>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</si>
  <si>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</si>
  <si>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</si>
  <si>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</si>
  <si>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</si>
  <si>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</si>
  <si>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</si>
  <si>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</si>
  <si>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</si>
  <si>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</si>
  <si>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</si>
  <si>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</si>
  <si>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</si>
  <si>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</si>
  <si>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</si>
  <si>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</si>
  <si>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</si>
  <si>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</si>
  <si>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</si>
  <si>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</si>
  <si>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</si>
  <si>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</si>
  <si>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</si>
  <si>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</si>
  <si>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</si>
  <si>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</si>
  <si>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</si>
  <si>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</si>
  <si>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</si>
  <si>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</si>
  <si>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</si>
  <si>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</si>
  <si>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</si>
  <si>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</si>
  <si>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</si>
  <si>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</si>
  <si>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</si>
  <si>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</si>
  <si>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</si>
  <si>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</si>
  <si>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</si>
  <si>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</si>
  <si>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</si>
  <si>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</si>
  <si>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</si>
  <si>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</si>
  <si>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</si>
  <si>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</si>
  <si>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</si>
  <si>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</si>
  <si>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</si>
  <si>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</si>
  <si>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</si>
  <si>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</si>
  <si>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</si>
  <si>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</si>
  <si>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</si>
  <si>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</si>
  <si>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</si>
  <si>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</si>
  <si>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</si>
  <si>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</si>
  <si>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</si>
  <si>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</si>
  <si>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</si>
  <si>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</si>
  <si>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</si>
  <si>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</si>
  <si>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</si>
  <si>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</si>
  <si>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</si>
  <si>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</si>
  <si>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</si>
  <si>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</si>
  <si>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</si>
  <si>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</si>
  <si>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</si>
  <si>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</si>
  <si>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</si>
  <si>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</si>
  <si>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</si>
  <si>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</si>
  <si>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</si>
  <si>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</si>
  <si>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</si>
  <si>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</si>
  <si>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</si>
  <si>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</si>
  <si>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</si>
  <si>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</si>
  <si>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</si>
  <si>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</si>
  <si>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</si>
  <si>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</si>
  <si>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</si>
  <si>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</si>
  <si>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</si>
  <si>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</si>
  <si>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</si>
  <si>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</si>
  <si>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</si>
  <si>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</si>
  <si>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</si>
  <si>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</si>
  <si>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</si>
  <si>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</si>
  <si>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</si>
  <si>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</si>
  <si>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</si>
  <si>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</si>
  <si>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</si>
  <si>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</si>
  <si>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</si>
  <si>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</si>
  <si>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</si>
  <si>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</si>
  <si>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</si>
  <si>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</si>
  <si>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</si>
  <si>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</si>
  <si>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</si>
  <si>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</si>
  <si>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</si>
  <si>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</si>
  <si>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</si>
  <si>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</si>
  <si>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</si>
  <si>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</si>
  <si>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</si>
  <si>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</si>
  <si>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</si>
  <si>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</si>
  <si>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</si>
  <si>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</si>
  <si>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</si>
  <si>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</si>
  <si>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</si>
  <si>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</si>
  <si>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</si>
  <si>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</si>
  <si>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</si>
  <si>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</si>
  <si>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</si>
  <si>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</si>
  <si>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</si>
  <si>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</si>
  <si>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</si>
  <si>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</si>
  <si>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</si>
  <si>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</si>
  <si>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</si>
  <si>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</si>
  <si>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</si>
  <si>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</si>
  <si>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</si>
  <si>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</si>
  <si>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</si>
  <si>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</si>
  <si>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</si>
  <si>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</si>
  <si>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</si>
  <si>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</si>
  <si>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</si>
  <si>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</si>
  <si>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</si>
  <si>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</si>
  <si>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</si>
  <si>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</si>
  <si>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</si>
  <si>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</si>
  <si>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</si>
  <si>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</si>
  <si>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</si>
  <si>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</si>
  <si>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</si>
  <si>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</si>
  <si>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</si>
  <si>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</si>
  <si>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</si>
  <si>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</si>
  <si>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</si>
  <si>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</si>
  <si>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</si>
  <si>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</si>
  <si>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</si>
  <si>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</si>
  <si>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</si>
  <si>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</si>
  <si>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</si>
  <si>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</si>
  <si>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</si>
  <si>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</si>
  <si>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</si>
  <si>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</si>
  <si>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</si>
  <si>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</si>
  <si>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</si>
  <si>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</si>
  <si>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</si>
  <si>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</si>
  <si>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</si>
  <si>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</si>
  <si>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</si>
  <si>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</si>
  <si>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</si>
  <si>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</si>
  <si>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</si>
  <si>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</si>
  <si>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</si>
  <si>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</si>
  <si>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</si>
  <si>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</si>
  <si>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</si>
  <si>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</si>
  <si>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</si>
  <si>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</si>
  <si>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</si>
  <si>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</si>
  <si>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</si>
  <si>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</si>
  <si>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</si>
  <si>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</si>
  <si>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</si>
  <si>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</si>
  <si>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</si>
  <si>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</si>
  <si>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</si>
  <si>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</si>
  <si>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</si>
  <si>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</si>
  <si>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</si>
  <si>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</si>
  <si>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</si>
  <si>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</si>
  <si>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</si>
  <si>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</si>
  <si>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</si>
  <si>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</si>
  <si>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</si>
  <si>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</si>
  <si>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</si>
  <si>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</si>
  <si>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</si>
  <si>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</si>
  <si>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</si>
  <si>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</si>
  <si>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</si>
  <si>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</si>
  <si>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</si>
  <si>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</si>
  <si>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</si>
  <si>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</si>
  <si>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</si>
  <si>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</si>
  <si>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</si>
  <si>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</si>
  <si>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</si>
  <si>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</si>
  <si>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</si>
  <si>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</si>
  <si>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</si>
  <si>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</si>
  <si>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</si>
  <si>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</si>
  <si>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</si>
  <si>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</si>
  <si>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</si>
  <si>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</si>
  <si>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</si>
  <si>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</si>
  <si>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</si>
  <si>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</si>
  <si>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</si>
  <si>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</si>
  <si>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</si>
  <si>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</si>
  <si>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</si>
  <si>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</si>
  <si>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</si>
  <si>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</si>
  <si>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</si>
  <si>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</si>
  <si>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</si>
  <si>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</si>
  <si>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</si>
  <si>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</si>
  <si>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</si>
  <si>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</si>
  <si>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</si>
  <si>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</si>
  <si>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</si>
  <si>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</si>
  <si>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</si>
  <si>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</si>
  <si>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</si>
  <si>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</si>
  <si>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</si>
  <si>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</si>
  <si>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</si>
  <si>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</si>
  <si>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</si>
  <si>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</si>
  <si>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</si>
  <si>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</si>
  <si>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</si>
  <si>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</si>
  <si>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</si>
  <si>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</si>
  <si>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</si>
  <si>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</si>
  <si>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</si>
  <si>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</si>
  <si>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</si>
  <si>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</si>
  <si>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</si>
  <si>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</si>
  <si>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</si>
  <si>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</si>
  <si>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</si>
  <si>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</si>
  <si>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</si>
  <si>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</si>
  <si>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</si>
  <si>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</si>
  <si>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</si>
  <si>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</si>
  <si>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</si>
  <si>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</si>
  <si>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</si>
  <si>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</si>
  <si>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</si>
  <si>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</si>
  <si>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</si>
  <si>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</si>
  <si>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</si>
  <si>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</si>
  <si>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</si>
  <si>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</si>
  <si>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</si>
  <si>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</si>
  <si>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</si>
  <si>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</si>
  <si>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</si>
  <si>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</si>
  <si>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</si>
  <si>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</si>
  <si>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</si>
  <si>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</si>
  <si>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</si>
  <si>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</si>
  <si>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</si>
  <si>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</si>
  <si>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</si>
  <si>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</si>
  <si>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</si>
  <si>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</si>
  <si>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</si>
  <si>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</si>
  <si>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</si>
  <si>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</si>
  <si>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</si>
  <si>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</si>
  <si>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</si>
  <si>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</si>
  <si>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</si>
  <si>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</si>
  <si>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</si>
  <si>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</si>
  <si>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</si>
  <si>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</si>
  <si>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</si>
  <si>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</si>
  <si>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</si>
  <si>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</si>
  <si>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</si>
  <si>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</si>
  <si>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</si>
  <si>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</si>
  <si>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</si>
  <si>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</si>
  <si>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</si>
  <si>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</si>
  <si>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</si>
  <si>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</si>
  <si>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</si>
  <si>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</si>
  <si>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</si>
  <si>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</si>
  <si>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</si>
  <si>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</si>
  <si>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</si>
  <si>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</si>
  <si>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</si>
  <si>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</si>
  <si>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</si>
  <si>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</si>
  <si>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</si>
  <si>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</si>
  <si>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</si>
  <si>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</si>
  <si>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</si>
  <si>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</si>
  <si>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</si>
  <si>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</si>
  <si>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</si>
  <si>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</si>
  <si>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</si>
  <si>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</si>
  <si>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</si>
  <si>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</si>
  <si>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</si>
  <si>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</si>
  <si>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</si>
  <si>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</si>
  <si>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</si>
  <si>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</si>
  <si>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</si>
  <si>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</si>
  <si>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</si>
  <si>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</si>
  <si>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</si>
  <si>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</si>
  <si>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</si>
  <si>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</si>
  <si>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</si>
  <si>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</si>
  <si>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</si>
  <si>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</si>
  <si>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</si>
  <si>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</si>
  <si>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</si>
  <si>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</si>
  <si>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</si>
  <si>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</si>
  <si>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</si>
  <si>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</si>
  <si>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</si>
  <si>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</si>
  <si>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</si>
  <si>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</si>
  <si>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</si>
  <si>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</si>
  <si>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</si>
  <si>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</si>
  <si>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</si>
  <si>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</si>
  <si>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</si>
  <si>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</si>
  <si>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</si>
  <si>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</si>
  <si>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</si>
  <si>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</si>
  <si>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</si>
  <si>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</si>
  <si>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</si>
  <si>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</si>
  <si>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</si>
  <si>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</si>
  <si>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</si>
  <si>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</si>
  <si>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</si>
  <si>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</si>
  <si>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</si>
  <si>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</si>
  <si>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</si>
  <si>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</si>
  <si>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</si>
  <si>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</si>
  <si>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</si>
  <si>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</si>
  <si>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</si>
  <si>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</si>
  <si>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</si>
  <si>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</si>
  <si>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</si>
  <si>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</si>
  <si>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</si>
  <si>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</si>
  <si>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</si>
  <si>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</si>
  <si>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</si>
  <si>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</si>
  <si>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</si>
  <si>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</si>
  <si>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</si>
  <si>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</si>
  <si>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</si>
  <si>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</si>
  <si>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</si>
  <si>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</si>
  <si>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</si>
  <si>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</si>
  <si>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</si>
  <si>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</si>
  <si>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</si>
  <si>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</si>
  <si>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</si>
  <si>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</si>
  <si>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</si>
  <si>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</si>
  <si>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</si>
  <si>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</si>
  <si>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</si>
  <si>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</si>
  <si>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</si>
  <si>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</si>
  <si>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</si>
  <si>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</si>
  <si>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</si>
  <si>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</si>
  <si>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</si>
  <si>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</si>
  <si>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</si>
  <si>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</si>
  <si>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</si>
  <si>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</si>
  <si>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</si>
  <si>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</si>
  <si>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</si>
  <si>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</si>
  <si>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</si>
  <si>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</si>
  <si>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</si>
  <si>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</si>
  <si>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</si>
  <si>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</si>
  <si>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</si>
  <si>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</si>
  <si>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</si>
  <si>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</si>
  <si>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</si>
  <si>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</si>
  <si>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</si>
  <si>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</si>
  <si>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</si>
  <si>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</si>
  <si>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</si>
  <si>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</si>
  <si>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</si>
  <si>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</si>
  <si>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</si>
  <si>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</si>
  <si>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</si>
  <si>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</si>
  <si>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</si>
  <si>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</si>
  <si>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</si>
  <si>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</si>
  <si>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</si>
  <si>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</si>
  <si>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</si>
  <si>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</si>
  <si>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</si>
  <si>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</si>
  <si>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</si>
  <si>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</si>
  <si>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</si>
  <si>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</si>
  <si>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</si>
  <si>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</si>
  <si>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</si>
  <si>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</si>
  <si>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</si>
  <si>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</si>
  <si>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</si>
  <si>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</si>
  <si>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</si>
  <si>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</si>
  <si>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</si>
  <si>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</si>
  <si>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</si>
  <si>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</si>
  <si>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</si>
  <si>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</si>
  <si>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</si>
  <si>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</si>
  <si>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</si>
  <si>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</si>
  <si>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</si>
  <si>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</si>
  <si>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</si>
  <si>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</si>
  <si>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</si>
  <si>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</si>
  <si>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</si>
  <si>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</si>
  <si>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</si>
  <si>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</si>
  <si>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</si>
  <si>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</si>
  <si>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</si>
  <si>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</si>
  <si>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</si>
  <si>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</si>
  <si>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</si>
  <si>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</si>
  <si>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</si>
  <si>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</si>
  <si>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</si>
  <si>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</si>
  <si>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</si>
  <si>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</si>
  <si>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</si>
  <si>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</si>
  <si>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</si>
  <si>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</si>
  <si>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</si>
  <si>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</si>
  <si>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</si>
  <si>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</si>
  <si>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</si>
  <si>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</si>
  <si>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</si>
  <si>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</si>
  <si>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</si>
  <si>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</si>
  <si>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</si>
  <si>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</si>
  <si>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</si>
  <si>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</si>
  <si>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</si>
  <si>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</si>
  <si>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</si>
  <si>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</si>
  <si>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</si>
  <si>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</si>
  <si>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</si>
  <si>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</si>
  <si>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</si>
  <si>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</si>
  <si>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</si>
  <si>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</si>
  <si>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</si>
  <si>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</si>
  <si>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</si>
  <si>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</si>
  <si>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</si>
  <si>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</si>
  <si>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</si>
  <si>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</si>
  <si>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</si>
  <si>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</si>
  <si>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</si>
  <si>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</si>
  <si>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</si>
  <si>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</si>
  <si>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</si>
  <si>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</si>
  <si>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</si>
  <si>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</si>
  <si>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</si>
  <si>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</si>
  <si>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</si>
  <si>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</si>
  <si>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</si>
  <si>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</si>
  <si>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</si>
  <si>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</si>
  <si>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</si>
  <si>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</si>
  <si>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</si>
  <si>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</si>
  <si>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</si>
  <si>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</si>
  <si>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</si>
  <si>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</si>
  <si>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</si>
  <si>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</si>
  <si>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</si>
  <si>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</si>
  <si>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</si>
  <si>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</si>
  <si>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</si>
  <si>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</si>
  <si>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</si>
  <si>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</si>
  <si>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</si>
  <si>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</si>
  <si>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</si>
  <si>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</si>
  <si>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</si>
  <si>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</si>
  <si>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</si>
  <si>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</si>
  <si>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</si>
  <si>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</si>
  <si>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</si>
  <si>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</si>
  <si>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</si>
  <si>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</si>
  <si>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</si>
  <si>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</si>
  <si>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</si>
  <si>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</si>
  <si>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</si>
  <si>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</si>
  <si>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</si>
  <si>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</si>
  <si>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</si>
  <si>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</si>
  <si>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</si>
  <si>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</si>
  <si>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</si>
  <si>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</si>
  <si>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</si>
  <si>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</si>
  <si>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</si>
  <si>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</si>
  <si>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</si>
  <si>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</si>
  <si>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</si>
  <si>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</si>
  <si>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</si>
  <si>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</si>
  <si>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</si>
  <si>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</si>
  <si>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</si>
  <si>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</si>
  <si>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</si>
  <si>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</si>
  <si>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</si>
  <si>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</si>
  <si>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</si>
  <si>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</si>
  <si>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</si>
  <si>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</si>
  <si>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</si>
  <si>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</si>
  <si>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</si>
  <si>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</si>
  <si>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</si>
  <si>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</si>
  <si>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</si>
  <si>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</si>
  <si>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</si>
  <si>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</si>
  <si>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</si>
  <si>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</si>
  <si>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</si>
  <si>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</si>
  <si>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</si>
  <si>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</si>
  <si>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</si>
  <si>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</si>
  <si>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</si>
  <si>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</si>
  <si>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</si>
  <si>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</si>
  <si>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</si>
  <si>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</si>
  <si>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</si>
  <si>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</si>
  <si>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</si>
  <si>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</si>
  <si>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</si>
  <si>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</si>
  <si>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</si>
  <si>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</si>
  <si>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</si>
  <si>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</si>
  <si>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</si>
  <si>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</si>
  <si>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</si>
  <si>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</si>
  <si>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</si>
  <si>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</si>
  <si>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</si>
  <si>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</si>
  <si>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</si>
  <si>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</si>
  <si>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</si>
  <si>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</si>
  <si>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</si>
  <si>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</si>
  <si>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</si>
  <si>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</si>
  <si>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</si>
  <si>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</si>
  <si>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</si>
  <si>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</si>
  <si>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</si>
  <si>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</si>
  <si>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</si>
  <si>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</si>
  <si>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</si>
  <si>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</si>
  <si>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</si>
  <si>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</si>
  <si>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</si>
  <si>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</si>
  <si>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</si>
  <si>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</si>
  <si>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</si>
  <si>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</si>
  <si>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</si>
  <si>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</si>
  <si>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</si>
  <si>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</si>
  <si>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</si>
  <si>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</si>
  <si>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</si>
  <si>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</si>
  <si>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</si>
  <si>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</si>
  <si>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</si>
  <si>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</si>
  <si>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</si>
  <si>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</si>
  <si>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</si>
  <si>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</si>
  <si>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</si>
  <si>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</si>
  <si>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</si>
  <si>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</si>
  <si>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</si>
  <si>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</si>
  <si>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</si>
  <si>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</si>
  <si>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</si>
  <si>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</si>
  <si>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</si>
  <si>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</si>
  <si>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</si>
  <si>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</si>
  <si>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</si>
  <si>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</si>
  <si>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</si>
  <si>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</si>
  <si>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</si>
  <si>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</si>
  <si>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</si>
  <si>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</si>
  <si>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</si>
  <si>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</si>
  <si>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</si>
  <si>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</si>
  <si>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</si>
  <si>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</si>
  <si>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</si>
  <si>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</si>
  <si>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</si>
  <si>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</si>
  <si>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</si>
  <si>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</si>
  <si>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</si>
  <si>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</si>
  <si>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</si>
  <si>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</si>
  <si>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</si>
  <si>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</si>
  <si>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</si>
  <si>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</si>
  <si>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</si>
  <si>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</si>
  <si>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</si>
  <si>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</si>
  <si>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</si>
  <si>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</si>
  <si>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</si>
  <si>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</si>
  <si>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</si>
  <si>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</si>
  <si>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</si>
  <si>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</si>
  <si>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</si>
  <si>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</si>
  <si>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</si>
  <si>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</si>
  <si>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</si>
  <si>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</si>
  <si>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</si>
  <si>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</si>
  <si>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</si>
  <si>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</si>
  <si>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</si>
  <si>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</si>
  <si>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</si>
  <si>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</si>
  <si>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</si>
  <si>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</si>
  <si>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</si>
  <si>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</si>
  <si>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</si>
  <si>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</si>
  <si>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</si>
  <si>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</si>
  <si>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</si>
  <si>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</si>
  <si>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</si>
  <si>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</si>
  <si>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</si>
  <si>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</si>
  <si>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</si>
  <si>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</si>
  <si>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</si>
  <si>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</si>
  <si>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</si>
  <si>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</si>
  <si>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</si>
  <si>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</si>
  <si>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</si>
  <si>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</si>
  <si>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</si>
  <si>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</si>
  <si>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</si>
  <si>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</si>
  <si>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</si>
  <si>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</si>
  <si>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</si>
  <si>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</si>
  <si>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</si>
  <si>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</si>
  <si>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</si>
  <si>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</si>
  <si>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</si>
  <si>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</si>
  <si>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</si>
  <si>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</si>
  <si>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</si>
  <si>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</si>
  <si>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</si>
  <si>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</si>
  <si>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</si>
  <si>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</si>
  <si>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</si>
  <si>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</si>
  <si>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</si>
  <si>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</si>
  <si>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</si>
  <si>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</si>
  <si>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</si>
  <si>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</si>
  <si>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</si>
  <si>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</si>
  <si>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</si>
  <si>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</si>
  <si>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</si>
  <si>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</si>
  <si>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</si>
  <si>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</si>
  <si>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</si>
  <si>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</si>
  <si>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</si>
  <si>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</si>
  <si>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</si>
  <si>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</si>
  <si>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</si>
  <si>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</si>
  <si>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</si>
  <si>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</si>
  <si>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</si>
  <si>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</si>
  <si>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</si>
  <si>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</si>
  <si>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</si>
  <si>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</si>
  <si>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</si>
  <si>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</si>
  <si>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</si>
  <si>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</si>
  <si>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</si>
  <si>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</si>
  <si>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</si>
  <si>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</si>
  <si>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</si>
  <si>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</si>
  <si>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</si>
  <si>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</si>
  <si>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</si>
  <si>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</si>
  <si>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</si>
  <si>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</si>
  <si>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</si>
  <si>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</si>
  <si>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</si>
  <si>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</si>
  <si>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</si>
  <si>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</si>
  <si>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</si>
  <si>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</si>
  <si>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</si>
  <si>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</si>
  <si>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</si>
  <si>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</si>
  <si>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</si>
  <si>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</si>
  <si>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</si>
  <si>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</si>
  <si>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</si>
  <si>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</si>
  <si>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</si>
  <si>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</si>
  <si>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</si>
  <si>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</si>
  <si>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</si>
  <si>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</si>
  <si>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</si>
  <si>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</si>
  <si>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</si>
  <si>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</si>
  <si>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</si>
  <si>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</si>
  <si>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</si>
  <si>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</si>
  <si>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</si>
  <si>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</si>
  <si>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</si>
  <si>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</si>
  <si>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</si>
  <si>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</si>
  <si>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</si>
  <si>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</si>
  <si>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</si>
  <si>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</si>
  <si>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</si>
  <si>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</si>
  <si>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</si>
  <si>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</si>
  <si>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</si>
  <si>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</si>
  <si>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</si>
  <si>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</si>
  <si>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</si>
  <si>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</si>
  <si>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</si>
  <si>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</si>
  <si>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</si>
  <si>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</si>
  <si>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</si>
  <si>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</si>
  <si>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</si>
  <si>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</si>
  <si>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</si>
  <si>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</si>
  <si>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</si>
  <si>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</si>
  <si>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</si>
  <si>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</si>
  <si>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</si>
  <si>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</si>
  <si>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</si>
  <si>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</si>
  <si>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</si>
  <si>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</si>
  <si>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</si>
  <si>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</si>
  <si>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</si>
  <si>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</si>
  <si>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</si>
  <si>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</si>
  <si>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</si>
  <si>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</si>
  <si>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</si>
  <si>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</si>
  <si>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</si>
  <si>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</si>
  <si>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</si>
  <si>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</si>
  <si>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</si>
  <si>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</si>
  <si>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</si>
  <si>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</si>
  <si>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</si>
  <si>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</si>
  <si>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</si>
  <si>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</si>
  <si>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</si>
  <si>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</si>
  <si>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</si>
  <si>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</si>
  <si>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</si>
  <si>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</si>
  <si>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</si>
  <si>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</si>
  <si>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</si>
  <si>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</si>
  <si>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</si>
  <si>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</si>
  <si>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</si>
  <si>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</si>
  <si>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</si>
  <si>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</si>
  <si>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</si>
  <si>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</si>
  <si>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</si>
  <si>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</si>
  <si>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</si>
  <si>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</si>
  <si>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</si>
  <si>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</si>
  <si>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</si>
  <si>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</si>
  <si>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</si>
  <si>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</si>
  <si>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</si>
  <si>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</si>
  <si>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</si>
  <si>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</si>
  <si>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</si>
  <si>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</si>
  <si>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</si>
  <si>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</si>
  <si>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</si>
  <si>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</si>
  <si>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</si>
  <si>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</si>
  <si>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</si>
  <si>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</si>
  <si>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</si>
  <si>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</si>
  <si>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</si>
  <si>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</si>
  <si>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</si>
  <si>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</si>
  <si>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</si>
  <si>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</si>
  <si>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</si>
  <si>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</si>
  <si>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</si>
  <si>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</si>
  <si>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</si>
  <si>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</si>
  <si>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</si>
  <si>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</si>
  <si>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</si>
  <si>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</si>
  <si>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</si>
  <si>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</si>
  <si>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</si>
  <si>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</si>
  <si>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</si>
  <si>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</si>
  <si>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</si>
  <si>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</si>
  <si>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</si>
  <si>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</si>
  <si>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</si>
  <si>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</si>
  <si>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</si>
  <si>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</si>
  <si>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</si>
  <si>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</si>
  <si>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</si>
  <si>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</si>
  <si>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</si>
  <si>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</si>
  <si>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</si>
  <si>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</si>
  <si>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</si>
  <si>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</si>
  <si>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</si>
  <si>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</si>
  <si>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</si>
  <si>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</si>
  <si>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</si>
  <si>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</si>
  <si>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</si>
  <si>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</si>
  <si>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</si>
  <si>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</si>
  <si>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</si>
  <si>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</si>
  <si>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</si>
  <si>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</si>
  <si>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</si>
  <si>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</si>
  <si>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</si>
  <si>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</si>
  <si>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</si>
  <si>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</si>
  <si>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</si>
  <si>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</si>
  <si>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</si>
  <si>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</si>
  <si>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</si>
  <si>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</si>
  <si>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</si>
  <si>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</si>
  <si>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</si>
  <si>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</si>
  <si>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</si>
  <si>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</si>
  <si>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</si>
  <si>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</si>
  <si>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</si>
  <si>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</si>
  <si>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</si>
  <si>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</si>
  <si>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</si>
  <si>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</si>
  <si>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</si>
  <si>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</si>
  <si>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</si>
  <si>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</si>
  <si>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</si>
  <si>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</si>
  <si>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</si>
  <si>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</si>
  <si>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</si>
  <si>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</si>
  <si>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</si>
  <si>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</si>
  <si>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</si>
  <si>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</si>
  <si>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</si>
  <si>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</si>
  <si>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</si>
  <si>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</si>
  <si>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</si>
  <si>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</si>
  <si>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</si>
  <si>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</si>
  <si>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</si>
  <si>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</si>
  <si>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</si>
  <si>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</si>
  <si>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</si>
  <si>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</si>
  <si>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</si>
  <si>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</si>
  <si>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</si>
  <si>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</si>
  <si>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</si>
  <si>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</si>
  <si>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</si>
  <si>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</si>
  <si>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</si>
  <si>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</si>
  <si>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</si>
  <si>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</si>
  <si>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</si>
  <si>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</si>
  <si>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</si>
  <si>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</si>
  <si>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</si>
  <si>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</si>
  <si>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</si>
  <si>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</si>
  <si>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</si>
  <si>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</si>
  <si>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</si>
  <si>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</si>
  <si>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</si>
  <si>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</si>
  <si>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</si>
  <si>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</si>
  <si>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</si>
  <si>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</si>
  <si>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</si>
  <si>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</si>
  <si>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</si>
  <si>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</si>
  <si>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</si>
  <si>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</si>
  <si>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</si>
  <si>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</si>
  <si>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</si>
  <si>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</si>
  <si>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</si>
  <si>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</si>
  <si>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</si>
  <si>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</si>
  <si>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</si>
  <si>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</si>
  <si>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</si>
  <si>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</si>
  <si>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</si>
  <si>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</si>
  <si>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</si>
  <si>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</si>
  <si>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</si>
  <si>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</si>
  <si>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</si>
  <si>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</si>
  <si>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</si>
  <si>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</si>
  <si>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</si>
  <si>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</si>
  <si>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</si>
  <si>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</si>
  <si>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</si>
  <si>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</si>
  <si>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</si>
  <si>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</si>
  <si>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</si>
  <si>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</si>
  <si>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</si>
  <si>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</si>
  <si>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</si>
  <si>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</si>
  <si>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</si>
  <si>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</si>
  <si>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</si>
  <si>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</si>
  <si>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</si>
  <si>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</si>
  <si>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</si>
  <si>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</si>
  <si>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</si>
  <si>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</si>
  <si>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</si>
  <si>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</si>
  <si>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</si>
  <si>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</si>
  <si>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</si>
  <si>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</si>
  <si>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</si>
  <si>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</si>
  <si>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</si>
  <si>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</si>
  <si>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</si>
  <si>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</si>
  <si>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</si>
  <si>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</si>
  <si>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</si>
  <si>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</si>
  <si>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</si>
  <si>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</si>
  <si>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</si>
  <si>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</si>
  <si>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</si>
  <si>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</si>
  <si>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</si>
  <si>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</si>
  <si>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</si>
  <si>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</si>
  <si>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</si>
  <si>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</si>
  <si>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</si>
  <si>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</si>
  <si>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</si>
  <si>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</si>
  <si>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</si>
  <si>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</si>
  <si>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</si>
  <si>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</si>
  <si>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</si>
  <si>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</si>
  <si>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</si>
  <si>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</si>
  <si>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</si>
  <si>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</si>
  <si>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</si>
  <si>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</si>
  <si>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</si>
  <si>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</si>
  <si>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</si>
  <si>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</si>
  <si>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</si>
  <si>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</si>
  <si>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</si>
  <si>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</si>
  <si>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</si>
  <si>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</si>
  <si>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</si>
  <si>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</si>
  <si>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</si>
  <si>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</si>
  <si>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</si>
  <si>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</si>
  <si>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</si>
  <si>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</si>
  <si>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</si>
  <si>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</si>
  <si>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</si>
  <si>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</si>
  <si>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</si>
  <si>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</si>
  <si>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</si>
  <si>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</si>
  <si>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</si>
  <si>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</si>
  <si>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</si>
  <si>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</si>
  <si>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</si>
  <si>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</si>
  <si>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</si>
  <si>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</si>
  <si>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</si>
  <si>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</si>
  <si>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</si>
  <si>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</si>
  <si>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</si>
  <si>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</si>
  <si>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</si>
  <si>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</si>
  <si>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</si>
  <si>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</si>
  <si>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</si>
  <si>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</si>
  <si>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</si>
  <si>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</si>
  <si>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</si>
  <si>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</si>
  <si>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</si>
  <si>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</si>
  <si>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</si>
  <si>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</si>
  <si>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</si>
  <si>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</si>
  <si>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</si>
  <si>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</si>
  <si>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</si>
  <si>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</si>
  <si>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</si>
  <si>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</si>
  <si>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</si>
  <si>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</si>
  <si>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</si>
  <si>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</si>
  <si>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</si>
  <si>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</si>
  <si>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</si>
  <si>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</si>
  <si>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</si>
  <si>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</si>
  <si>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</si>
  <si>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</si>
  <si>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</si>
  <si>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</si>
  <si>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</si>
  <si>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</si>
  <si>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</si>
  <si>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</si>
  <si>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</si>
  <si>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</si>
  <si>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</si>
  <si>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</si>
  <si>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</si>
  <si>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</si>
  <si>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</si>
  <si>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</si>
  <si>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</si>
  <si>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</si>
  <si>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</si>
  <si>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</si>
  <si>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</si>
  <si>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</si>
  <si>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</si>
  <si>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</si>
  <si>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</si>
  <si>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</si>
  <si>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</si>
  <si>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</si>
  <si>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</si>
  <si>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</si>
  <si>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</si>
  <si>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</si>
  <si>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</si>
  <si>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</si>
  <si>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</si>
  <si>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</si>
  <si>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</si>
  <si>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</si>
  <si>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</si>
  <si>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</si>
  <si>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</si>
  <si>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</si>
  <si>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</si>
  <si>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</si>
  <si>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</si>
  <si>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</si>
  <si>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</si>
  <si>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</si>
  <si>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</si>
  <si>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</si>
  <si>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</si>
  <si>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</si>
  <si>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</si>
  <si>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</si>
  <si>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</si>
  <si>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</si>
  <si>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</si>
  <si>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</si>
  <si>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</si>
  <si>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</si>
  <si>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</si>
  <si>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</si>
  <si>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</si>
  <si>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</si>
  <si>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</si>
  <si>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</si>
  <si>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</si>
  <si>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</si>
  <si>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</si>
  <si>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</si>
  <si>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</si>
  <si>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</si>
  <si>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</si>
  <si>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</si>
  <si>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</si>
  <si>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</si>
  <si>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</si>
  <si>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</si>
  <si>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</si>
  <si>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</si>
  <si>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</si>
  <si>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</si>
  <si>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</si>
  <si>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</si>
  <si>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</si>
  <si>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</si>
  <si>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</si>
  <si>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</si>
  <si>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</si>
  <si>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</si>
  <si>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</si>
  <si>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</si>
  <si>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</si>
  <si>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</si>
  <si>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</si>
  <si>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</si>
  <si>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</si>
  <si>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</si>
  <si>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</si>
  <si>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</si>
  <si>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</si>
  <si>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</si>
  <si>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</si>
  <si>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</si>
  <si>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</si>
  <si>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</si>
  <si>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</si>
  <si>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</si>
  <si>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</si>
  <si>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</si>
  <si>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</si>
  <si>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</si>
  <si>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</si>
  <si>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</si>
  <si>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</si>
  <si>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</si>
  <si>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</si>
  <si>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</si>
  <si>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</si>
  <si>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</si>
  <si>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</si>
  <si>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</si>
  <si>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</si>
  <si>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</si>
  <si>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</si>
  <si>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</si>
  <si>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</si>
  <si>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</si>
  <si>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</si>
  <si>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</si>
  <si>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</si>
  <si>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</si>
  <si>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</si>
  <si>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</si>
  <si>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</si>
  <si>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</si>
  <si>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</si>
  <si>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</si>
  <si>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</si>
  <si>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</si>
  <si>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</si>
  <si>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</si>
  <si>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</si>
  <si>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</si>
  <si>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</si>
  <si>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</si>
  <si>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</si>
  <si>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</si>
  <si>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</si>
  <si>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</si>
  <si>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</si>
  <si>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</si>
  <si>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</si>
  <si>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</si>
  <si>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</si>
  <si>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</si>
  <si>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</si>
  <si>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</si>
  <si>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</si>
  <si>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</si>
  <si>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</si>
  <si>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</si>
  <si>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</si>
  <si>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</si>
  <si>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</si>
  <si>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</si>
  <si>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</si>
  <si>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</si>
  <si>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</si>
  <si>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</si>
  <si>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</si>
  <si>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</si>
  <si>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</si>
  <si>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</si>
  <si>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</si>
  <si>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</si>
  <si>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</si>
  <si>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</si>
  <si>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</si>
  <si>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</si>
  <si>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</si>
  <si>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</si>
  <si>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</si>
  <si>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</si>
  <si>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</si>
  <si>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</si>
  <si>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</si>
  <si>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</si>
  <si>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</si>
  <si>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</si>
  <si>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</si>
  <si>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</si>
  <si>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</si>
  <si>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</si>
  <si>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</si>
  <si>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</si>
  <si>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</si>
  <si>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</si>
  <si>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</si>
  <si>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</si>
  <si>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</si>
  <si>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</si>
  <si>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</si>
  <si>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</si>
  <si>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</si>
  <si>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</si>
  <si>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</si>
  <si>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</si>
  <si>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</si>
  <si>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</si>
  <si>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</si>
  <si>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</si>
  <si>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</si>
  <si>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</si>
  <si>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</si>
  <si>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</si>
  <si>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</si>
  <si>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</si>
  <si>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</si>
  <si>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</si>
  <si>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</si>
  <si>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</si>
  <si>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</si>
  <si>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</si>
  <si>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</si>
  <si>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</si>
  <si>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</si>
  <si>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</si>
  <si>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</si>
  <si>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</si>
  <si>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</si>
  <si>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</si>
  <si>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</si>
  <si>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</si>
  <si>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</si>
  <si>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</si>
  <si>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</si>
  <si>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</si>
  <si>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</si>
  <si>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</si>
  <si>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</si>
  <si>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</si>
  <si>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</si>
  <si>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</si>
  <si>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</si>
  <si>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</si>
  <si>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</si>
  <si>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</si>
  <si>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</si>
  <si>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</si>
  <si>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</si>
  <si>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</si>
  <si>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</si>
  <si>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</si>
  <si>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</si>
  <si>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</si>
  <si>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</si>
  <si>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</si>
  <si>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</si>
  <si>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</si>
  <si>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</si>
  <si>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</si>
  <si>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</si>
  <si>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</si>
  <si>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</si>
  <si>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</si>
  <si>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</si>
  <si>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</si>
  <si>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</si>
  <si>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</si>
  <si>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</si>
  <si>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</si>
  <si>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</si>
  <si>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</si>
  <si>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</si>
  <si>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</si>
  <si>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</si>
  <si>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</si>
  <si>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</si>
  <si>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</si>
  <si>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</si>
  <si>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</si>
  <si>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</si>
  <si>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</si>
  <si>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</si>
  <si>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</si>
  <si>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</si>
  <si>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</si>
  <si>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</si>
  <si>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</si>
  <si>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</si>
  <si>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</si>
  <si>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</si>
  <si>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</si>
  <si>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</si>
  <si>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</si>
  <si>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</si>
  <si>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</si>
  <si>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</si>
  <si>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</si>
  <si>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</si>
  <si>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</si>
  <si>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</si>
  <si>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</si>
  <si>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</si>
  <si>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</si>
  <si>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</si>
  <si>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</si>
  <si>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</si>
  <si>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</si>
  <si>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</si>
  <si>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</si>
  <si>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</si>
  <si>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</si>
  <si>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</si>
  <si>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</si>
  <si>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</si>
  <si>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</si>
  <si>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</si>
  <si>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</si>
  <si>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</si>
  <si>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</si>
  <si>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</si>
  <si>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</si>
  <si>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</si>
  <si>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</si>
  <si>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</si>
  <si>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</si>
  <si>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</si>
  <si>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</si>
  <si>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</si>
  <si>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</si>
  <si>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</si>
  <si>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</si>
  <si>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</si>
  <si>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</si>
  <si>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</si>
  <si>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</si>
  <si>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</si>
  <si>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</si>
  <si>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</si>
  <si>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</si>
  <si>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</si>
  <si>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</si>
  <si>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</si>
  <si>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</si>
  <si>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</si>
  <si>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</si>
  <si>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</si>
  <si>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</si>
  <si>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</si>
  <si>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</si>
  <si>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</si>
  <si>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</si>
  <si>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</si>
  <si>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</si>
  <si>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</si>
  <si>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</si>
  <si>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</si>
  <si>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</si>
  <si>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</si>
  <si>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</si>
  <si>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</si>
  <si>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</si>
  <si>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</si>
  <si>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</si>
  <si>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</si>
  <si>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</si>
  <si>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</si>
  <si>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</si>
  <si>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</si>
  <si>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</si>
  <si>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</si>
  <si>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</si>
  <si>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</si>
  <si>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</si>
  <si>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</si>
  <si>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</si>
  <si>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</si>
  <si>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</si>
  <si>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</si>
  <si>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</si>
  <si>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</si>
  <si>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</si>
  <si>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</si>
  <si>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</si>
  <si>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</si>
  <si>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</si>
  <si>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</si>
  <si>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</si>
  <si>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</si>
  <si>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</si>
  <si>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</si>
  <si>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</si>
  <si>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</si>
  <si>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</si>
  <si>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</si>
  <si>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</si>
  <si>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</si>
  <si>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</si>
  <si>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</si>
  <si>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</si>
  <si>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</si>
  <si>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</si>
  <si>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</si>
  <si>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</si>
  <si>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</si>
  <si>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</si>
  <si>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</si>
  <si>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</si>
  <si>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</si>
  <si>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</si>
  <si>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</si>
  <si>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</si>
  <si>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</si>
  <si>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</si>
  <si>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</si>
  <si>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</si>
  <si>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</si>
  <si>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</si>
  <si>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</si>
  <si>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</si>
  <si>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</si>
  <si>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</si>
  <si>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</si>
  <si>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</si>
  <si>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</si>
  <si>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</si>
  <si>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</si>
  <si>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</si>
  <si>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</si>
  <si>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</si>
  <si>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</si>
  <si>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</si>
  <si>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</si>
  <si>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</si>
  <si>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</si>
  <si>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</si>
  <si>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</si>
  <si>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</si>
  <si>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</si>
  <si>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</si>
  <si>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</si>
  <si>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</si>
  <si>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</si>
  <si>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</si>
  <si>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</si>
  <si>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</si>
  <si>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</si>
  <si>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</si>
  <si>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</si>
  <si>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</si>
  <si>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</si>
  <si>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</si>
  <si>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</si>
  <si>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</si>
  <si>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</si>
  <si>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</si>
  <si>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</si>
  <si>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</si>
  <si>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</si>
  <si>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</si>
  <si>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</si>
  <si>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</si>
  <si>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</si>
  <si>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</si>
  <si>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</si>
  <si>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</si>
  <si>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</si>
  <si>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</si>
  <si>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</si>
  <si>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</si>
  <si>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</si>
  <si>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</si>
  <si>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</si>
  <si>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</si>
  <si>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</si>
  <si>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</si>
  <si>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</si>
  <si>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</si>
  <si>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</si>
  <si>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</si>
  <si>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</si>
  <si>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</si>
  <si>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</si>
  <si>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</si>
  <si>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</si>
  <si>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</si>
  <si>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</si>
  <si>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</si>
  <si>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</si>
  <si>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</si>
  <si>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</si>
  <si>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</si>
  <si>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</si>
  <si>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</si>
  <si>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</si>
  <si>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</si>
  <si>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</si>
  <si>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</si>
  <si>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</si>
  <si>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</si>
  <si>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</si>
  <si>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</si>
  <si>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</si>
  <si>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</si>
  <si>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</si>
  <si>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</si>
  <si>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</si>
  <si>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</si>
  <si>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</si>
  <si>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</si>
  <si>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</si>
  <si>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</si>
  <si>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</si>
  <si>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</si>
  <si>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</si>
  <si>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</si>
  <si>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</si>
  <si>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</si>
  <si>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</si>
  <si>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</si>
  <si>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</si>
  <si>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</si>
  <si>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</si>
  <si>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</si>
  <si>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</si>
  <si>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</si>
  <si>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</si>
  <si>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</si>
  <si>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</si>
  <si>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</si>
  <si>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</si>
  <si>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</si>
  <si>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</si>
  <si>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</si>
  <si>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</si>
  <si>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</si>
  <si>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</si>
  <si>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</si>
  <si>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</si>
  <si>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</si>
  <si>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</si>
  <si>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</si>
  <si>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</si>
  <si>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</si>
  <si>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</si>
  <si>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</si>
  <si>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</si>
  <si>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</si>
  <si>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</si>
  <si>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</si>
  <si>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</si>
  <si>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</si>
  <si>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</si>
  <si>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</si>
  <si>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</si>
  <si>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</si>
  <si>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</si>
  <si>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</si>
  <si>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</si>
  <si>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</si>
  <si>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</si>
  <si>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</si>
  <si>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</si>
  <si>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</si>
  <si>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</si>
  <si>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</si>
  <si>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</si>
  <si>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</si>
  <si>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</si>
  <si>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</si>
  <si>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</si>
  <si>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</si>
  <si>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</si>
  <si>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</si>
  <si>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</si>
  <si>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</si>
  <si>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</si>
  <si>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</si>
  <si>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</si>
  <si>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</si>
  <si>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</si>
  <si>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</si>
  <si>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</si>
  <si>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</si>
  <si>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</si>
  <si>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</si>
  <si>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</si>
  <si>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</si>
  <si>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</si>
  <si>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</si>
  <si>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</si>
  <si>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</si>
  <si>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</si>
  <si>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</si>
  <si>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</si>
  <si>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</si>
  <si>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</si>
  <si>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</si>
  <si>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</si>
  <si>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</si>
  <si>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</si>
  <si>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</si>
  <si>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</si>
  <si>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</si>
  <si>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</si>
  <si>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</si>
  <si>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</si>
  <si>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</si>
  <si>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</si>
  <si>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</si>
  <si>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</si>
  <si>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</si>
  <si>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</si>
  <si>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</si>
  <si>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</si>
  <si>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</si>
  <si>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</si>
  <si>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</si>
  <si>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</si>
  <si>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</si>
  <si>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</si>
  <si>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</si>
  <si>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</si>
  <si>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</si>
  <si>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</si>
  <si>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</si>
  <si>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</si>
  <si>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</si>
  <si>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</si>
  <si>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</si>
  <si>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</si>
  <si>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</si>
  <si>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</si>
  <si>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</si>
  <si>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</si>
  <si>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</si>
  <si>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</si>
  <si>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</si>
  <si>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</si>
  <si>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</si>
  <si>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</si>
  <si>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</si>
  <si>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</si>
  <si>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</si>
  <si>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</si>
  <si>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</si>
  <si>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</si>
  <si>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</si>
  <si>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</si>
  <si>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</si>
  <si>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</si>
  <si>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</si>
  <si>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</si>
  <si>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</si>
  <si>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</si>
  <si>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</si>
  <si>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</si>
  <si>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</si>
  <si>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</si>
  <si>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</si>
  <si>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</si>
  <si>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</si>
  <si>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</si>
  <si>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</si>
  <si>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</si>
  <si>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</si>
  <si>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</si>
  <si>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</si>
  <si>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</si>
  <si>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</si>
  <si>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</si>
  <si>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</si>
  <si>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</si>
  <si>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</si>
  <si>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</si>
  <si>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</si>
  <si>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</si>
  <si>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</si>
  <si>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</si>
  <si>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</si>
  <si>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</si>
  <si>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</si>
  <si>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</si>
  <si>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</si>
  <si>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</si>
  <si>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</si>
  <si>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</si>
  <si>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</si>
  <si>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</si>
  <si>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</si>
  <si>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</si>
  <si>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</si>
  <si>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</si>
  <si>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</si>
  <si>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</si>
  <si>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</si>
  <si>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</si>
  <si>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</si>
  <si>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</si>
  <si>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</si>
  <si>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</si>
  <si>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</si>
  <si>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</si>
  <si>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</si>
  <si>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</si>
  <si>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</si>
  <si>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</si>
  <si>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</si>
  <si>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</si>
  <si>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</si>
  <si>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</si>
  <si>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</si>
  <si>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</si>
  <si>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</si>
  <si>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</si>
  <si>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</si>
  <si>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</si>
  <si>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</si>
  <si>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</si>
  <si>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</si>
  <si>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</si>
  <si>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</si>
  <si>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</si>
  <si>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</si>
  <si>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</si>
  <si>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</si>
  <si>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</si>
  <si>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</si>
  <si>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</si>
  <si>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</si>
  <si>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</si>
  <si>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</si>
  <si>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</si>
  <si>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</si>
  <si>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</si>
  <si>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</si>
  <si>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</si>
  <si>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</si>
  <si>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</si>
  <si>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</si>
  <si>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</si>
  <si>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</si>
  <si>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</si>
  <si>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</si>
  <si>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</si>
  <si>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</si>
  <si>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</si>
  <si>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</si>
  <si>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</si>
  <si>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</si>
  <si>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</si>
  <si>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</si>
  <si>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</si>
  <si>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</si>
  <si>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</si>
  <si>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</si>
  <si>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</si>
  <si>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</si>
  <si>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</si>
  <si>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</si>
  <si>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</si>
  <si>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</si>
  <si>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</si>
  <si>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</si>
  <si>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</si>
  <si>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</si>
  <si>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</si>
  <si>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</si>
  <si>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</si>
  <si>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</si>
  <si>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</si>
  <si>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</si>
  <si>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</si>
  <si>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</si>
  <si>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</si>
  <si>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</si>
  <si>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</si>
  <si>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</si>
  <si>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</si>
  <si>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</si>
  <si>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</si>
  <si>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</si>
  <si>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</si>
  <si>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</si>
  <si>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</si>
  <si>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</si>
  <si>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</si>
  <si>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</si>
  <si>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</si>
  <si>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</si>
  <si>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</si>
  <si>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</si>
  <si>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</si>
  <si>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</si>
  <si>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</si>
  <si>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</si>
  <si>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</si>
  <si>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</si>
  <si>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</si>
  <si>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</si>
  <si>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</si>
  <si>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</si>
  <si>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</si>
  <si>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</si>
  <si>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</si>
  <si>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</si>
  <si>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</si>
  <si>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</si>
  <si>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</si>
  <si>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</si>
  <si>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</si>
  <si>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</si>
  <si>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</si>
  <si>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</si>
  <si>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</si>
  <si>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</si>
  <si>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</si>
  <si>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</si>
  <si>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</si>
  <si>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</si>
  <si>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</si>
  <si>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</si>
  <si>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</si>
  <si>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</si>
  <si>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</si>
  <si>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</si>
  <si>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</si>
  <si>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</si>
  <si>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</si>
  <si>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</si>
  <si>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</si>
  <si>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</si>
  <si>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</si>
  <si>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</si>
  <si>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</si>
  <si>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</si>
  <si>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</si>
  <si>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</si>
  <si>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</si>
  <si>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</si>
  <si>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</si>
  <si>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</si>
  <si>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</si>
  <si>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</si>
  <si>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</si>
  <si>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</si>
  <si>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</si>
  <si>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</si>
  <si>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</si>
  <si>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</si>
  <si>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</si>
  <si>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</si>
  <si>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</si>
  <si>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</si>
  <si>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</si>
  <si>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</si>
  <si>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</si>
  <si>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</si>
  <si>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</si>
  <si>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</si>
  <si>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</si>
  <si>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</si>
  <si>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</si>
  <si>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</si>
  <si>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</si>
  <si>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</si>
  <si>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</si>
  <si>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</si>
  <si>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</si>
  <si>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</si>
  <si>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</si>
  <si>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</si>
  <si>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</si>
  <si>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</si>
  <si>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</si>
  <si>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</si>
  <si>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</si>
  <si>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</si>
  <si>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</si>
  <si>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</si>
  <si>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</si>
  <si>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</si>
  <si>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</si>
  <si>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</si>
  <si>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</si>
  <si>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</si>
  <si>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</si>
  <si>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</si>
  <si>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</si>
  <si>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</si>
  <si>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</si>
  <si>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</si>
  <si>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</si>
  <si>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</si>
  <si>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</si>
  <si>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</si>
  <si>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</si>
  <si>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</si>
  <si>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</si>
  <si>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</si>
  <si>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</si>
  <si>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</si>
  <si>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</si>
  <si>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</si>
  <si>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</si>
  <si>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</si>
  <si>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</si>
  <si>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</si>
  <si>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</si>
  <si>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</si>
  <si>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</si>
  <si>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</si>
  <si>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</si>
  <si>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</si>
  <si>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</si>
  <si>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</si>
  <si>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</si>
  <si>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</si>
  <si>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</si>
  <si>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</si>
  <si>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</si>
  <si>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</si>
  <si>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</si>
  <si>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</si>
  <si>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</si>
  <si>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</si>
  <si>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</si>
  <si>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</si>
  <si>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</si>
  <si>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</si>
  <si>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</si>
  <si>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</si>
  <si>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</si>
  <si>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</si>
  <si>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</si>
  <si>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</si>
  <si>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</si>
  <si>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</si>
  <si>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</si>
  <si>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</si>
  <si>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</si>
  <si>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</si>
  <si>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</si>
  <si>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</si>
  <si>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</si>
  <si>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</si>
  <si>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</si>
  <si>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</si>
  <si>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</si>
  <si>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</si>
  <si>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</si>
  <si>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</si>
  <si>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</si>
  <si>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</si>
  <si>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</si>
  <si>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</si>
  <si>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</si>
  <si>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</si>
  <si>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</si>
  <si>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</si>
  <si>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</si>
  <si>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</si>
  <si>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</si>
  <si>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</si>
  <si>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</si>
  <si>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</si>
  <si>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</si>
  <si>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</si>
  <si>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</si>
  <si>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</si>
  <si>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</si>
  <si>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</si>
  <si>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</si>
  <si>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</si>
  <si>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</si>
  <si>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</si>
  <si>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</si>
  <si>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</si>
  <si>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</si>
  <si>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</si>
  <si>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</si>
  <si>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</si>
  <si>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</si>
  <si>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</si>
  <si>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</si>
  <si>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</si>
  <si>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</si>
  <si>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</si>
  <si>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</si>
  <si>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</si>
  <si>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</si>
  <si>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</si>
  <si>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</si>
  <si>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</si>
  <si>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</si>
  <si>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</si>
  <si>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</si>
  <si>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</si>
  <si>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</si>
  <si>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</si>
  <si>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</si>
  <si>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</si>
  <si>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</si>
  <si>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</si>
  <si>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</si>
  <si>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</si>
  <si>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</si>
  <si>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</si>
  <si>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</si>
  <si>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</si>
  <si>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</si>
  <si>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</si>
  <si>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</si>
  <si>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</si>
  <si>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</si>
  <si>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</si>
  <si>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</si>
  <si>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</si>
  <si>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</si>
  <si>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</si>
  <si>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</si>
  <si>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</si>
  <si>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</si>
  <si>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</si>
  <si>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</si>
  <si>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</si>
  <si>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</si>
  <si>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</si>
  <si>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</si>
  <si>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</si>
  <si>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</si>
  <si>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</si>
  <si>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</si>
  <si>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</si>
  <si>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</si>
  <si>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</si>
  <si>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</si>
  <si>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</si>
  <si>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</si>
  <si>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</si>
  <si>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</si>
  <si>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</si>
  <si>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</si>
  <si>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</si>
  <si>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</si>
  <si>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</si>
  <si>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</si>
  <si>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</si>
  <si>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</si>
  <si>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</si>
  <si>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</si>
  <si>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</si>
  <si>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</si>
  <si>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</si>
  <si>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</si>
  <si>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</si>
  <si>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</si>
  <si>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</si>
  <si>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</si>
  <si>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</si>
  <si>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</si>
  <si>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</si>
  <si>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</si>
  <si>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</si>
  <si>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</si>
  <si>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</si>
  <si>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</si>
  <si>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</si>
  <si>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</si>
  <si>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</si>
  <si>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</si>
  <si>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</si>
  <si>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</si>
  <si>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</si>
  <si>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</si>
  <si>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</si>
  <si>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</si>
  <si>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</si>
  <si>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</si>
  <si>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</si>
  <si>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</si>
  <si>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</si>
  <si>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</si>
  <si>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</si>
  <si>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</si>
  <si>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</si>
  <si>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</si>
  <si>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</si>
  <si>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</si>
  <si>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</si>
  <si>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</si>
  <si>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</si>
  <si>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</si>
  <si>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</si>
  <si>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</si>
  <si>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</si>
  <si>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</si>
  <si>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</si>
  <si>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</si>
  <si>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</si>
  <si>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</si>
  <si>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</si>
  <si>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</si>
  <si>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</si>
  <si>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</si>
  <si>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</si>
  <si>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</si>
  <si>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</si>
  <si>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</si>
  <si>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</si>
  <si>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</si>
  <si>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</si>
  <si>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</si>
  <si>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</si>
  <si>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</si>
  <si>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</si>
  <si>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</si>
  <si>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</si>
  <si>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</si>
  <si>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</si>
  <si>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</si>
  <si>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</si>
  <si>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</si>
  <si>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</si>
  <si>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</si>
  <si>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</si>
  <si>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</si>
  <si>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</si>
  <si>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</si>
  <si>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</si>
  <si>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</si>
  <si>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</si>
  <si>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</si>
  <si>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</si>
  <si>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</si>
  <si>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</si>
  <si>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</si>
  <si>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</si>
  <si>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</si>
  <si>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</si>
  <si>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</si>
  <si>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</si>
  <si>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</si>
  <si>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</si>
  <si>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</si>
  <si>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</si>
  <si>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</si>
  <si>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</si>
  <si>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</si>
  <si>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</si>
  <si>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</si>
  <si>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</si>
  <si>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</si>
  <si>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</si>
  <si>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</si>
  <si>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</si>
  <si>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</si>
  <si>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</si>
  <si>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</si>
  <si>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</si>
  <si>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</si>
  <si>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</si>
  <si>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</si>
  <si>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</si>
  <si>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</si>
  <si>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</si>
  <si>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</si>
  <si>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</si>
  <si>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</si>
  <si>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</si>
  <si>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</si>
  <si>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</si>
  <si>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</si>
  <si>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</si>
  <si>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</si>
  <si>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</si>
  <si>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</si>
  <si>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</si>
  <si>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</si>
  <si>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</si>
  <si>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</si>
  <si>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</si>
  <si>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</si>
  <si>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</si>
  <si>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</si>
  <si>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</si>
  <si>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</si>
  <si>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</si>
  <si>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</si>
  <si>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</si>
  <si>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</si>
  <si>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</si>
  <si>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</si>
  <si>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</si>
  <si>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</si>
  <si>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</si>
  <si>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</si>
  <si>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</si>
  <si>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</si>
  <si>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</si>
  <si>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</si>
  <si>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</si>
  <si>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</si>
  <si>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</si>
  <si>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</si>
  <si>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</si>
  <si>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</si>
  <si>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</si>
  <si>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</si>
  <si>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</si>
  <si>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</si>
  <si>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</si>
  <si>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</si>
  <si>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</si>
  <si>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</si>
  <si>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</si>
  <si>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</si>
  <si>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</si>
  <si>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</si>
  <si>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</si>
  <si>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</si>
  <si>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</si>
  <si>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</si>
  <si>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</si>
  <si>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</si>
  <si>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</si>
  <si>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</si>
  <si>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</si>
  <si>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</si>
  <si>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</si>
  <si>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</si>
  <si>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</si>
  <si>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</si>
  <si>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</si>
  <si>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</si>
  <si>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</si>
  <si>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</si>
  <si>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</si>
  <si>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</si>
  <si>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</si>
  <si>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</si>
  <si>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</si>
  <si>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</si>
  <si>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</si>
  <si>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</si>
  <si>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</si>
  <si>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</si>
  <si>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</si>
  <si>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</si>
  <si>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</si>
  <si>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</si>
  <si>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</si>
  <si>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</si>
  <si>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</si>
  <si>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</si>
  <si>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</si>
  <si>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</si>
  <si>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</si>
  <si>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</si>
  <si>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</si>
  <si>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</si>
  <si>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</si>
  <si>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</si>
  <si>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</si>
  <si>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</si>
  <si>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</si>
  <si>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</si>
  <si>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</si>
  <si>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</si>
  <si>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</si>
  <si>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</si>
  <si>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</si>
  <si>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</si>
  <si>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</si>
  <si>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</si>
  <si>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</si>
  <si>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</si>
  <si>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</si>
  <si>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</si>
  <si>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</si>
  <si>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</si>
  <si>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</si>
  <si>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</si>
  <si>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</si>
  <si>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</si>
  <si>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</si>
  <si>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</si>
  <si>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</si>
  <si>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</si>
  <si>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</si>
  <si>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</si>
  <si>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</si>
  <si>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</si>
  <si>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</si>
  <si>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</si>
  <si>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</si>
  <si>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</si>
  <si>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</si>
  <si>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</si>
  <si>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</si>
  <si>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</si>
  <si>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</si>
  <si>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</si>
  <si>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</si>
  <si>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</si>
  <si>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</si>
  <si>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</si>
  <si>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</si>
  <si>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</si>
  <si>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</si>
  <si>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</si>
  <si>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</si>
  <si>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</si>
  <si>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</si>
  <si>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</si>
  <si>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</si>
  <si>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</si>
  <si>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</si>
  <si>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</si>
  <si>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</si>
  <si>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</si>
  <si>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</si>
  <si>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</si>
  <si>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</si>
  <si>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</si>
  <si>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</si>
  <si>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</si>
  <si>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</si>
  <si>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</si>
  <si>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</si>
  <si>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</si>
  <si>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</si>
  <si>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</si>
  <si>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</si>
  <si>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</si>
  <si>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</si>
  <si>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</si>
  <si>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</si>
  <si>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</si>
  <si>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</si>
  <si>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</si>
  <si>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</si>
  <si>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</si>
  <si>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</si>
  <si>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</si>
  <si>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</si>
  <si>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</si>
  <si>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</si>
  <si>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</si>
  <si>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</si>
  <si>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</si>
  <si>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</si>
  <si>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</si>
  <si>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</si>
  <si>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</si>
  <si>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</si>
  <si>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</si>
  <si>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</si>
  <si>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</si>
  <si>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</si>
  <si>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</si>
  <si>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</si>
  <si>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</si>
  <si>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</si>
  <si>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</si>
  <si>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</si>
  <si>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</si>
  <si>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</si>
  <si>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</si>
  <si>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</si>
  <si>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</si>
  <si>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</si>
  <si>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</si>
  <si>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</si>
  <si>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</si>
  <si>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</si>
  <si>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</si>
  <si>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</si>
  <si>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</si>
  <si>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</si>
  <si>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</si>
  <si>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</si>
  <si>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</si>
  <si>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</si>
  <si>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</si>
  <si>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</si>
  <si>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</si>
  <si>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</si>
  <si>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</si>
  <si>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</si>
  <si>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</si>
  <si>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</si>
  <si>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</si>
  <si>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</si>
  <si>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</si>
  <si>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</si>
  <si>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</si>
  <si>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</si>
  <si>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</si>
  <si>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</si>
  <si>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</si>
  <si>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</si>
  <si>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</si>
  <si>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</si>
  <si>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</si>
  <si>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</si>
  <si>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</si>
  <si>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</si>
  <si>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</si>
  <si>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</si>
  <si>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</si>
  <si>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</si>
  <si>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</si>
  <si>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</si>
  <si>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</si>
  <si>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</si>
  <si>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</si>
  <si>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</si>
  <si>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</si>
  <si>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</si>
  <si>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</si>
  <si>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</si>
  <si>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</si>
  <si>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</si>
  <si>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</si>
  <si>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</si>
  <si>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</si>
  <si>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</si>
  <si>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</si>
  <si>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</si>
  <si>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</si>
  <si>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</si>
  <si>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</si>
  <si>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</si>
  <si>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</si>
  <si>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</si>
  <si>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</si>
  <si>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</si>
  <si>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</si>
  <si>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</si>
  <si>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</si>
  <si>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</si>
  <si>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</si>
  <si>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</si>
  <si>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</si>
  <si>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</si>
  <si>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</si>
  <si>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</si>
  <si>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</si>
  <si>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</si>
  <si>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</si>
  <si>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</si>
  <si>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</si>
  <si>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</si>
  <si>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</si>
  <si>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</si>
  <si>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</si>
  <si>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</si>
  <si>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</si>
  <si>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</si>
  <si>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</si>
  <si>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</si>
  <si>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</si>
  <si>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</si>
  <si>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</si>
  <si>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</si>
  <si>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</si>
  <si>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</si>
  <si>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</si>
  <si>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</si>
  <si>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</si>
  <si>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</si>
  <si>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</si>
  <si>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</si>
  <si>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</si>
  <si>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</si>
  <si>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</si>
  <si>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</si>
  <si>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</si>
  <si>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</si>
  <si>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</si>
  <si>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</si>
  <si>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</si>
  <si>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</si>
  <si>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</si>
  <si>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</si>
  <si>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</si>
  <si>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</si>
  <si>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</si>
  <si>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</si>
  <si>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</si>
  <si>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</si>
  <si>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</si>
  <si>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</si>
  <si>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</si>
  <si>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</si>
  <si>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</si>
  <si>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</si>
  <si>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</si>
  <si>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</si>
  <si>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</si>
  <si>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</si>
  <si>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</si>
  <si>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</si>
  <si>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</si>
  <si>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</si>
  <si>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</si>
  <si>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</si>
  <si>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</si>
  <si>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</si>
  <si>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</si>
  <si>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</si>
  <si>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</si>
  <si>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</si>
  <si>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</si>
  <si>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</si>
  <si>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</si>
  <si>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</si>
  <si>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</si>
  <si>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</si>
  <si>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</si>
  <si>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</si>
  <si>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</si>
  <si>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</si>
  <si>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</si>
  <si>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</si>
  <si>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</si>
  <si>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</si>
  <si>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</si>
  <si>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</si>
  <si>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</si>
  <si>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</si>
  <si>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</si>
  <si>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</si>
  <si>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</si>
  <si>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</si>
  <si>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</si>
  <si>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</si>
  <si>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</si>
  <si>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</si>
  <si>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</si>
  <si>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</si>
  <si>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</si>
  <si>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</si>
  <si>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</si>
  <si>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</si>
  <si>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</si>
  <si>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</si>
  <si>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</si>
  <si>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</si>
  <si>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</si>
  <si>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</si>
  <si>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</si>
  <si>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</si>
  <si>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</si>
  <si>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</si>
  <si>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</si>
  <si>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</si>
  <si>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</si>
  <si>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</si>
  <si>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</si>
  <si>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</si>
  <si>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</si>
  <si>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</si>
  <si>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</si>
  <si>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</si>
  <si>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</si>
  <si>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</si>
  <si>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</si>
  <si>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</si>
  <si>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</si>
  <si>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</si>
  <si>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</si>
  <si>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</si>
  <si>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</si>
  <si>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</si>
  <si>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</si>
  <si>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</si>
  <si>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</si>
  <si>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</si>
  <si>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</si>
  <si>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</si>
  <si>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</si>
  <si>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</si>
  <si>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</si>
  <si>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</si>
  <si>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</si>
  <si>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</si>
  <si>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</si>
  <si>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</si>
  <si>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</si>
  <si>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</si>
  <si>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</si>
  <si>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</si>
  <si>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</si>
  <si>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</si>
  <si>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</si>
  <si>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</si>
  <si>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</si>
  <si>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</si>
  <si>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</si>
  <si>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</si>
  <si>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</si>
  <si>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</si>
  <si>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</si>
  <si>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</si>
  <si>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</si>
  <si>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</si>
  <si>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</si>
  <si>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</si>
  <si>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</si>
  <si>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</si>
  <si>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</si>
  <si>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</si>
  <si>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</si>
  <si>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</si>
  <si>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</si>
  <si>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</si>
  <si>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</si>
  <si>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</si>
  <si>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</si>
  <si>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</si>
  <si>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</si>
  <si>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</si>
  <si>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</si>
  <si>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</si>
  <si>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</si>
  <si>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</si>
  <si>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</si>
  <si>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</si>
  <si>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</si>
  <si>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</si>
  <si>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</si>
  <si>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</si>
  <si>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</si>
  <si>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</si>
  <si>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</si>
  <si>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</si>
  <si>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</si>
  <si>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</si>
  <si>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</si>
  <si>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</si>
  <si>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</si>
  <si>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</si>
  <si>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</si>
  <si>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</si>
  <si>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</si>
  <si>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</si>
  <si>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</si>
  <si>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</si>
  <si>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</si>
  <si>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</si>
  <si>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</si>
  <si>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</si>
  <si>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</si>
  <si>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</si>
  <si>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</si>
  <si>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</si>
  <si>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</si>
  <si>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</si>
  <si>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</si>
  <si>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</si>
  <si>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</si>
  <si>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</si>
  <si>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</si>
  <si>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</si>
  <si>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</si>
  <si>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</si>
  <si>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</si>
  <si>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</si>
  <si>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</si>
  <si>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</si>
  <si>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</si>
  <si>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</si>
  <si>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</si>
  <si>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</si>
  <si>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</si>
  <si>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</si>
  <si>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</si>
  <si>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</si>
  <si>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</si>
  <si>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</si>
  <si>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</si>
  <si>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</si>
  <si>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</si>
  <si>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</si>
  <si>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</si>
  <si>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</si>
  <si>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</si>
  <si>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</si>
  <si>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</si>
  <si>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</si>
  <si>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</si>
  <si>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</si>
  <si>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</si>
  <si>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</si>
  <si>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</si>
  <si>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</si>
  <si>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</si>
  <si>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</si>
  <si>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</si>
  <si>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</si>
  <si>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</si>
  <si>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</si>
  <si>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</si>
  <si>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</si>
  <si>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</si>
  <si>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</si>
  <si>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</si>
  <si>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</si>
  <si>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</si>
  <si>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</si>
  <si>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</si>
  <si>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</si>
  <si>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</si>
  <si>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</si>
  <si>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</si>
  <si>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</si>
  <si>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</si>
  <si>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</si>
  <si>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</si>
  <si>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</si>
  <si>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</si>
  <si>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</si>
  <si>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</si>
  <si>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</si>
  <si>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</si>
  <si>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</si>
  <si>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</si>
  <si>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</si>
  <si>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</si>
  <si>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</si>
  <si>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</si>
  <si>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</si>
  <si>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</si>
  <si>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</si>
  <si>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</si>
  <si>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</si>
  <si>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</si>
  <si>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</si>
  <si>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</si>
  <si>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</si>
  <si>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</si>
  <si>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</si>
  <si>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</si>
  <si>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</si>
  <si>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</si>
  <si>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</si>
  <si>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</si>
  <si>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</si>
  <si>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</si>
  <si>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</si>
  <si>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</si>
  <si>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</si>
  <si>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</si>
  <si>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</si>
  <si>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</si>
  <si>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</si>
  <si>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</si>
  <si>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</si>
  <si>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</si>
  <si>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</si>
  <si>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</si>
  <si>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</si>
  <si>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</si>
  <si>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</si>
  <si>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</si>
  <si>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</si>
  <si>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</si>
  <si>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</si>
  <si>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</si>
  <si>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</si>
  <si>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</si>
  <si>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</si>
  <si>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</si>
  <si>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</si>
  <si>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</si>
  <si>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</si>
  <si>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</si>
  <si>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</si>
  <si>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</si>
  <si>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</si>
  <si>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</si>
  <si>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</si>
  <si>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</si>
  <si>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</si>
  <si>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</si>
  <si>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</si>
  <si>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</si>
  <si>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</si>
  <si>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</si>
  <si>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</si>
  <si>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</si>
  <si>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</si>
  <si>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</si>
  <si>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</si>
  <si>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</si>
  <si>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</si>
  <si>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</si>
  <si>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</si>
  <si>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</si>
  <si>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</si>
  <si>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</si>
  <si>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</si>
  <si>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</si>
  <si>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</si>
  <si>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</si>
  <si>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</si>
  <si>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</si>
  <si>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</si>
  <si>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</si>
  <si>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</si>
  <si>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</si>
  <si>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</si>
  <si>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</si>
  <si>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</si>
  <si>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</si>
  <si>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</si>
  <si>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</si>
  <si>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</si>
  <si>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</si>
  <si>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</si>
  <si>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</si>
  <si>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</si>
  <si>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</si>
  <si>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</si>
  <si>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</si>
  <si>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</si>
  <si>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</si>
  <si>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</si>
  <si>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</si>
  <si>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</si>
  <si>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</si>
  <si>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</si>
  <si>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</si>
  <si>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</si>
  <si>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</si>
  <si>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</si>
  <si>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</si>
  <si>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</si>
  <si>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</si>
  <si>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</si>
  <si>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</si>
  <si>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</si>
  <si>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</si>
  <si>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</si>
  <si>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</si>
  <si>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</si>
  <si>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</si>
  <si>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</si>
  <si>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</si>
  <si>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</si>
  <si>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</si>
  <si>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</si>
  <si>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</si>
  <si>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</si>
  <si>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</si>
  <si>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</si>
  <si>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</si>
  <si>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</si>
  <si>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</si>
  <si>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</si>
  <si>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</si>
  <si>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</si>
  <si>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</si>
  <si>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</si>
  <si>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</si>
  <si>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</si>
  <si>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</si>
  <si>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</si>
  <si>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</si>
  <si>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</si>
  <si>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</si>
  <si>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</si>
  <si>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</si>
  <si>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</si>
  <si>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</si>
  <si>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</si>
  <si>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</si>
  <si>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</si>
  <si>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</si>
  <si>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</si>
  <si>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</si>
  <si>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</si>
  <si>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</si>
  <si>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</si>
  <si>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</si>
  <si>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</si>
  <si>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</si>
  <si>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</si>
  <si>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</si>
  <si>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</si>
  <si>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</si>
  <si>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</si>
  <si>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</si>
  <si>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</si>
  <si>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</si>
  <si>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</si>
  <si>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</si>
  <si>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</si>
  <si>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</si>
  <si>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</si>
  <si>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</si>
  <si>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</si>
  <si>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</si>
  <si>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</si>
  <si>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</si>
  <si>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</si>
  <si>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</si>
  <si>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</si>
  <si>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</si>
  <si>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</si>
  <si>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</si>
  <si>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</si>
  <si>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</si>
  <si>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</si>
  <si>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</si>
  <si>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</si>
  <si>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</si>
  <si>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</si>
  <si>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</si>
  <si>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</si>
  <si>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</si>
  <si>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</si>
  <si>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</si>
  <si>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</si>
  <si>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</si>
  <si>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</si>
  <si>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</si>
  <si>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</si>
  <si>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</si>
  <si>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</si>
  <si>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</si>
  <si>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</si>
  <si>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</si>
  <si>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</si>
  <si>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</si>
  <si>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</si>
  <si>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</si>
  <si>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</si>
  <si>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</si>
  <si>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</si>
  <si>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</si>
  <si>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</si>
  <si>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</si>
  <si>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</si>
  <si>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</si>
  <si>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</si>
  <si>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</si>
  <si>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</si>
  <si>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</si>
  <si>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</si>
  <si>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</si>
  <si>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</si>
  <si>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</si>
  <si>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</si>
  <si>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</si>
  <si>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</si>
  <si>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</si>
  <si>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</si>
  <si>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</si>
  <si>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</si>
  <si>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</si>
  <si>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</si>
  <si>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</si>
  <si>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</si>
  <si>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</si>
  <si>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</si>
  <si>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</si>
  <si>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</si>
  <si>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</si>
  <si>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</si>
  <si>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</si>
  <si>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</si>
  <si>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</si>
  <si>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</si>
  <si>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</si>
  <si>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</si>
  <si>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</si>
  <si>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</si>
  <si>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</si>
  <si>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</si>
  <si>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</si>
  <si>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</si>
  <si>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</si>
  <si>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</si>
  <si>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</si>
  <si>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</si>
  <si>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</si>
  <si>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</si>
  <si>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</si>
  <si>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</si>
  <si>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</si>
  <si>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</si>
  <si>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</si>
  <si>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</si>
  <si>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</si>
  <si>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</si>
  <si>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</si>
  <si>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</si>
  <si>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</si>
  <si>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</si>
  <si>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</si>
  <si>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</si>
  <si>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</si>
  <si>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</si>
  <si>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</si>
  <si>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</si>
  <si>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</si>
  <si>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</si>
  <si>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</si>
  <si>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</si>
  <si>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</si>
  <si>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</si>
  <si>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</si>
  <si>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</si>
  <si>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</si>
  <si>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</si>
  <si>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</si>
  <si>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</si>
  <si>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</si>
  <si>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</si>
  <si>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</si>
  <si>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</si>
  <si>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</si>
  <si>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</si>
  <si>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</si>
  <si>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</si>
  <si>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</si>
  <si>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</si>
  <si>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</si>
  <si>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</si>
  <si>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</si>
  <si>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</si>
  <si>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</si>
  <si>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</si>
  <si>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</si>
  <si>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</si>
  <si>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</si>
  <si>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</si>
  <si>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</si>
  <si>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</si>
  <si>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</si>
  <si>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</si>
  <si>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</si>
  <si>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</si>
  <si>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</si>
  <si>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</si>
  <si>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</si>
  <si>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</si>
  <si>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</si>
  <si>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</si>
  <si>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</si>
  <si>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</si>
  <si>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</si>
  <si>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</si>
  <si>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</si>
  <si>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</si>
  <si>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</si>
  <si>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</si>
  <si>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</si>
  <si>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</si>
  <si>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</si>
  <si>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</si>
  <si>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</si>
  <si>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</si>
  <si>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</si>
  <si>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</si>
  <si>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</si>
  <si>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</si>
  <si>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</si>
  <si>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</si>
  <si>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</si>
  <si>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</si>
  <si>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</si>
  <si>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</si>
  <si>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</si>
  <si>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</si>
  <si>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</si>
  <si>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</si>
  <si>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</si>
  <si>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</si>
  <si>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</si>
  <si>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</si>
  <si>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</si>
  <si>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</si>
  <si>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</si>
  <si>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</si>
  <si>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</si>
  <si>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</si>
  <si>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</si>
  <si>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</si>
  <si>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</si>
  <si>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</si>
  <si>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</si>
  <si>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</si>
  <si>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</si>
  <si>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</si>
  <si>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</si>
  <si>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</si>
  <si>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</si>
  <si>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</si>
  <si>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</si>
  <si>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</si>
  <si>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</si>
  <si>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</si>
  <si>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</si>
  <si>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</si>
  <si>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</si>
  <si>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</si>
  <si>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</si>
  <si>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</si>
  <si>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</si>
  <si>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</si>
  <si>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</si>
  <si>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</si>
  <si>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</si>
  <si>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</si>
  <si>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</si>
  <si>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</si>
  <si>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</si>
  <si>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</si>
  <si>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</si>
  <si>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</si>
  <si>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</si>
  <si>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</si>
  <si>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</si>
  <si>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</si>
  <si>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</si>
  <si>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</si>
  <si>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</si>
  <si>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</si>
  <si>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</si>
  <si>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</si>
  <si>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</si>
  <si>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</si>
  <si>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</si>
  <si>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</si>
  <si>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</si>
  <si>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</si>
  <si>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</si>
  <si>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</si>
  <si>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</si>
  <si>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</si>
  <si>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</si>
  <si>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</si>
  <si>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</si>
  <si>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</si>
  <si>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</si>
  <si>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</si>
  <si>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</si>
  <si>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</si>
  <si>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</si>
  <si>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</si>
  <si>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</si>
  <si>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</si>
  <si>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</si>
  <si>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</si>
  <si>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</si>
  <si>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</si>
  <si>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</si>
  <si>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</si>
  <si>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</si>
  <si>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</si>
  <si>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</si>
  <si>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</si>
  <si>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</si>
  <si>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</si>
  <si>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</si>
  <si>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</si>
  <si>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</si>
  <si>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</si>
  <si>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</si>
  <si>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</si>
  <si>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</si>
  <si>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</si>
  <si>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</si>
  <si>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</si>
  <si>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</si>
  <si>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</si>
  <si>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</si>
  <si>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</si>
  <si>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</si>
  <si>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</si>
  <si>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</si>
  <si>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</si>
  <si>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</si>
  <si>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</si>
  <si>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</si>
  <si>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</si>
  <si>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</si>
  <si>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</si>
  <si>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</si>
  <si>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</si>
  <si>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</si>
  <si>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</si>
  <si>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</si>
  <si>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</si>
  <si>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</si>
  <si>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</si>
  <si>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</si>
  <si>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</si>
  <si>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</si>
  <si>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</si>
  <si>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</si>
  <si>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</si>
  <si>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</si>
  <si>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</si>
  <si>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</si>
  <si>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</si>
  <si>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</si>
  <si>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</si>
  <si>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</si>
  <si>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</si>
  <si>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</si>
  <si>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</si>
  <si>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</si>
  <si>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</si>
  <si>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</si>
  <si>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</si>
  <si>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</si>
  <si>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</si>
  <si>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</si>
  <si>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</si>
  <si>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</si>
  <si>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</si>
  <si>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</si>
  <si>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</si>
  <si>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</si>
  <si>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</si>
  <si>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</si>
  <si>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</si>
  <si>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</si>
  <si>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</si>
  <si>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</si>
  <si>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</si>
  <si>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</si>
  <si>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</si>
  <si>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</si>
  <si>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</si>
  <si>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</si>
  <si>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</si>
  <si>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</si>
  <si>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</si>
  <si>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</si>
  <si>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</si>
  <si>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</si>
  <si>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</si>
  <si>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</si>
  <si>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</si>
  <si>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</si>
  <si>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</si>
  <si>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</si>
  <si>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</si>
  <si>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</si>
  <si>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</si>
  <si>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</si>
  <si>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</si>
  <si>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</si>
  <si>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</si>
  <si>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</si>
  <si>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</si>
  <si>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</si>
  <si>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</si>
  <si>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</si>
  <si>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</si>
  <si>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</si>
  <si>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</si>
  <si>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</si>
  <si>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</si>
  <si>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</si>
  <si>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</si>
  <si>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</si>
  <si>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</si>
  <si>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</si>
  <si>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</si>
  <si>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</si>
  <si>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</si>
  <si>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</si>
  <si>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</si>
  <si>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</si>
  <si>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</si>
  <si>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</si>
  <si>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</si>
  <si>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</si>
  <si>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</si>
  <si>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</si>
  <si>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</si>
  <si>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</si>
  <si>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</si>
  <si>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</si>
  <si>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</si>
  <si>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</si>
  <si>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</si>
  <si>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</si>
  <si>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</si>
  <si>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</si>
  <si>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</si>
  <si>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</si>
  <si>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</si>
  <si>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</si>
  <si>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</si>
  <si>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</si>
  <si>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</si>
  <si>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</si>
  <si>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</si>
  <si>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</si>
  <si>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</si>
  <si>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</si>
  <si>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</si>
  <si>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</si>
  <si>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</si>
  <si>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</si>
  <si>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</si>
  <si>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</si>
  <si>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</si>
  <si>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</si>
  <si>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</si>
  <si>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</si>
  <si>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</si>
  <si>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</si>
  <si>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</si>
  <si>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</si>
  <si>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</si>
  <si>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</si>
  <si>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</si>
  <si>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</si>
  <si>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</si>
  <si>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</si>
  <si>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</si>
  <si>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</si>
  <si>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</si>
  <si>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</si>
  <si>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</si>
  <si>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</si>
  <si>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</si>
  <si>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</si>
  <si>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</si>
  <si>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</si>
  <si>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</si>
  <si>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</si>
  <si>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</si>
  <si>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</si>
  <si>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</si>
  <si>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</si>
  <si>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</si>
  <si>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</si>
  <si>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</si>
  <si>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</si>
  <si>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</si>
  <si>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</si>
  <si>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</si>
  <si>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</si>
  <si>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</si>
  <si>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</si>
  <si>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</si>
  <si>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</si>
  <si>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</si>
  <si>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</si>
  <si>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</si>
  <si>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</si>
  <si>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</si>
  <si>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</si>
  <si>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</si>
  <si>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</si>
  <si>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</si>
  <si>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</si>
  <si>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</si>
  <si>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</si>
  <si>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</si>
  <si>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</si>
  <si>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</si>
  <si>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</si>
  <si>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</si>
  <si>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</si>
  <si>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</si>
  <si>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</si>
  <si>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</si>
  <si>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</si>
  <si>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</si>
  <si>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</si>
  <si>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</si>
  <si>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</si>
  <si>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</si>
  <si>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</si>
  <si>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</si>
  <si>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</si>
  <si>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</si>
  <si>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</si>
  <si>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</si>
  <si>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</si>
  <si>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</si>
  <si>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</si>
  <si>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</si>
  <si>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</si>
  <si>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</si>
  <si>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</si>
  <si>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</si>
  <si>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</si>
  <si>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</si>
  <si>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</si>
  <si>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</si>
  <si>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</si>
  <si>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</si>
  <si>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</si>
  <si>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</si>
  <si>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</si>
  <si>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</si>
  <si>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</si>
  <si>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</si>
  <si>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</si>
  <si>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</si>
  <si>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</si>
  <si>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</si>
  <si>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</si>
  <si>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</si>
  <si>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</si>
  <si>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</si>
  <si>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</si>
  <si>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</si>
  <si>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</si>
  <si>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</si>
  <si>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</si>
  <si>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</si>
  <si>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</si>
  <si>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</si>
  <si>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</si>
  <si>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</si>
  <si>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</si>
  <si>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</si>
  <si>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</si>
  <si>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</si>
  <si>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</si>
  <si>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</si>
  <si>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</si>
  <si>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</si>
  <si>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</si>
  <si>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</si>
  <si>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</si>
  <si>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</si>
  <si>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</si>
  <si>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</si>
  <si>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</si>
  <si>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</si>
  <si>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</si>
  <si>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</si>
  <si>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</si>
  <si>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</si>
  <si>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</si>
  <si>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</si>
  <si>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</si>
  <si>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</si>
  <si>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</si>
  <si>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</si>
  <si>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</si>
  <si>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</si>
  <si>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</si>
  <si>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</si>
  <si>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</si>
  <si>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</si>
  <si>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</si>
  <si>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</si>
  <si>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</si>
  <si>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</si>
  <si>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</si>
  <si>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</si>
  <si>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</si>
  <si>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</si>
  <si>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</si>
  <si>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</si>
  <si>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</si>
  <si>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</si>
  <si>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</si>
  <si>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</si>
  <si>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</si>
  <si>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</si>
  <si>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</si>
  <si>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</si>
  <si>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</si>
  <si>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</si>
  <si>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</si>
  <si>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</si>
  <si>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</si>
  <si>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</si>
  <si>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</si>
  <si>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</si>
  <si>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</si>
  <si>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</si>
  <si>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</si>
  <si>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</si>
  <si>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</si>
  <si>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</si>
  <si>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</si>
  <si>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</si>
  <si>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</si>
  <si>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</si>
  <si>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</si>
  <si>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</si>
  <si>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</si>
  <si>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</si>
  <si>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</si>
  <si>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</si>
  <si>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</si>
  <si>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</si>
  <si>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</si>
  <si>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</si>
  <si>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</si>
  <si>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</si>
  <si>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</si>
  <si>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</si>
  <si>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</si>
  <si>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</si>
  <si>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</si>
  <si>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</si>
  <si>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</si>
  <si>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</si>
  <si>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</si>
  <si>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</si>
  <si>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</si>
  <si>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</si>
  <si>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</si>
  <si>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</si>
  <si>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</si>
  <si>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</si>
  <si>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</si>
  <si>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</si>
  <si>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</si>
  <si>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</si>
  <si>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</si>
  <si>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</si>
  <si>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</si>
  <si>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</si>
  <si>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</si>
  <si>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</si>
  <si>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</si>
  <si>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</si>
  <si>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</si>
  <si>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</si>
  <si>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</si>
  <si>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</si>
  <si>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</si>
  <si>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</si>
  <si>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</si>
  <si>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</si>
  <si>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</si>
  <si>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</si>
  <si>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</si>
  <si>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</si>
  <si>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</si>
  <si>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</si>
  <si>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</si>
  <si>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</si>
  <si>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</si>
  <si>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</si>
  <si>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</si>
  <si>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</si>
  <si>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</si>
  <si>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</si>
  <si>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</si>
  <si>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</si>
  <si>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</si>
  <si>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</si>
  <si>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</si>
  <si>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</si>
  <si>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</si>
  <si>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</si>
  <si>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</si>
  <si>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</si>
  <si>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</si>
  <si>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</si>
  <si>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</si>
  <si>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</si>
  <si>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</si>
  <si>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</si>
  <si>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</si>
  <si>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</si>
  <si>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</si>
  <si>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</si>
  <si>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</si>
  <si>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</si>
  <si>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</si>
  <si>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</si>
  <si>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</si>
  <si>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</si>
  <si>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</si>
  <si>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</si>
  <si>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</si>
  <si>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</si>
  <si>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</si>
  <si>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</si>
  <si>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</si>
  <si>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</si>
  <si>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</si>
  <si>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</si>
  <si>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</si>
  <si>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</si>
  <si>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</si>
  <si>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</si>
  <si>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</si>
  <si>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</si>
  <si>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</si>
  <si>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</si>
  <si>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</si>
  <si>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</si>
  <si>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</si>
  <si>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</si>
  <si>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</si>
  <si>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</si>
  <si>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</si>
  <si>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</si>
  <si>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</si>
  <si>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</si>
  <si>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</si>
  <si>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</si>
  <si>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</si>
  <si>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</si>
  <si>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</si>
  <si>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</si>
  <si>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</si>
  <si>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</si>
  <si>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</si>
  <si>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</si>
  <si>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</si>
  <si>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</si>
  <si>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</si>
  <si>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</si>
  <si>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</si>
  <si>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</si>
  <si>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</si>
  <si>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</si>
  <si>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</si>
  <si>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</si>
  <si>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</si>
  <si>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</si>
  <si>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</si>
  <si>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</si>
  <si>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</si>
  <si>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</si>
  <si>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</si>
  <si>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</si>
  <si>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</si>
  <si>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</si>
  <si>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</si>
  <si>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</si>
  <si>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</si>
  <si>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</si>
  <si>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</si>
  <si>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</si>
  <si>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</si>
  <si>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</si>
  <si>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</si>
  <si>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</si>
  <si>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</si>
  <si>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</si>
  <si>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</si>
  <si>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</si>
  <si>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</si>
  <si>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</si>
  <si>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</si>
  <si>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</si>
  <si>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</si>
  <si>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</si>
  <si>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</si>
  <si>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</si>
  <si>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</si>
  <si>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</si>
  <si>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</si>
  <si>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</si>
  <si>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</si>
  <si>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</si>
  <si>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</si>
  <si>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</si>
  <si>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</si>
  <si>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</si>
  <si>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</si>
  <si>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</si>
  <si>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</si>
  <si>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</si>
  <si>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</si>
  <si>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</si>
  <si>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</si>
  <si>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</si>
  <si>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</si>
  <si>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</si>
  <si>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</si>
  <si>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</si>
  <si>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</si>
  <si>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</si>
  <si>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</si>
  <si>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</si>
  <si>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</si>
  <si>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</si>
  <si>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</si>
  <si>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</si>
  <si>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</si>
  <si>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</si>
  <si>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</si>
  <si>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</si>
  <si>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</si>
  <si>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</si>
  <si>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</si>
  <si>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</si>
  <si>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</si>
  <si>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</si>
  <si>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</si>
  <si>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</si>
  <si>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</si>
  <si>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</si>
  <si>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</si>
  <si>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</si>
  <si>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</si>
  <si>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</si>
  <si>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</si>
  <si>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</si>
  <si>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</si>
  <si>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</si>
  <si>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</si>
  <si>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</si>
  <si>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</si>
  <si>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</si>
  <si>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</si>
  <si>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</si>
  <si>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</si>
  <si>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</si>
  <si>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</si>
  <si>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</si>
  <si>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</si>
  <si>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</si>
  <si>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</si>
  <si>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</si>
  <si>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</si>
  <si>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</si>
  <si>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</si>
  <si>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</si>
  <si>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</si>
  <si>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</si>
  <si>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</si>
  <si>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</si>
  <si>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</si>
  <si>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</si>
  <si>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</si>
  <si>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</si>
  <si>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</si>
  <si>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</si>
  <si>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</si>
  <si>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</si>
  <si>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</si>
  <si>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</si>
  <si>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</si>
  <si>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</si>
  <si>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</si>
  <si>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</si>
  <si>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</si>
  <si>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</si>
  <si>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</si>
  <si>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</si>
  <si>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</si>
  <si>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</si>
  <si>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</si>
  <si>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</si>
  <si>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</si>
  <si>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</si>
  <si>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</si>
  <si>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</si>
  <si>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</si>
  <si>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</si>
  <si>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</si>
  <si>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</si>
  <si>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</si>
  <si>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</si>
  <si>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</si>
  <si>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</si>
  <si>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</si>
  <si>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</si>
  <si>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</si>
  <si>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</si>
  <si>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</si>
  <si>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</si>
  <si>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</si>
  <si>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</si>
  <si>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</si>
  <si>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</si>
  <si>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</si>
  <si>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</si>
  <si>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</si>
  <si>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</si>
  <si>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</si>
  <si>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</si>
  <si>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</si>
  <si>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</si>
  <si>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</si>
  <si>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</si>
  <si>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</si>
  <si>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</si>
  <si>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</si>
  <si>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</si>
  <si>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</si>
  <si>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</si>
  <si>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</si>
  <si>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</si>
  <si>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</si>
  <si>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</si>
  <si>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</si>
  <si>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</si>
  <si>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</si>
  <si>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</si>
  <si>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</si>
  <si>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</si>
  <si>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</si>
  <si>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</si>
  <si>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</si>
  <si>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</si>
  <si>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</si>
  <si>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</si>
  <si>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</si>
  <si>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</si>
  <si>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</si>
  <si>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</si>
  <si>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</si>
  <si>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</si>
  <si>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</si>
  <si>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</si>
  <si>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</si>
  <si>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</si>
  <si>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</si>
  <si>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</si>
  <si>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</si>
  <si>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</si>
  <si>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</si>
  <si>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</si>
  <si>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</si>
  <si>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</si>
  <si>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</si>
  <si>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</si>
  <si>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</si>
  <si>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</si>
  <si>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</si>
  <si>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</si>
  <si>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</si>
  <si>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</si>
  <si>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</si>
  <si>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</si>
  <si>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</si>
  <si>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</si>
  <si>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</si>
  <si>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</si>
  <si>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</si>
  <si>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</si>
  <si>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</si>
  <si>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</si>
  <si>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</si>
  <si>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</si>
  <si>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</si>
  <si>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</si>
  <si>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</si>
  <si>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</si>
  <si>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</si>
  <si>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</si>
  <si>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</si>
  <si>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</si>
  <si>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</si>
  <si>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</si>
  <si>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</si>
  <si>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</si>
  <si>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</si>
  <si>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</si>
  <si>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</si>
  <si>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</si>
  <si>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</si>
  <si>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</si>
  <si>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</si>
  <si>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</si>
  <si>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</si>
  <si>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</si>
  <si>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</si>
  <si>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</si>
  <si>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</si>
  <si>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</si>
  <si>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</si>
  <si>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</si>
  <si>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</si>
  <si>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</si>
  <si>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</si>
  <si>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</si>
  <si>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</si>
  <si>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</si>
  <si>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</si>
  <si>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</si>
  <si>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</si>
  <si>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</si>
  <si>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</si>
  <si>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</si>
  <si>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</si>
  <si>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</si>
  <si>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</si>
  <si>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</si>
  <si>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</si>
  <si>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</si>
  <si>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</si>
  <si>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</si>
  <si>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</si>
  <si>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</si>
  <si>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</si>
  <si>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</si>
  <si>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</si>
  <si>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</si>
  <si>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</si>
  <si>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</si>
  <si>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</si>
  <si>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</si>
  <si>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</si>
  <si>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</si>
  <si>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</si>
  <si>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</si>
  <si>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</si>
  <si>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</si>
  <si>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</si>
  <si>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</si>
  <si>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</si>
  <si>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</si>
  <si>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</si>
  <si>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</si>
  <si>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</si>
  <si>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</si>
  <si>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</si>
  <si>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</si>
  <si>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</si>
  <si>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</si>
  <si>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</si>
  <si>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</si>
  <si>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</si>
  <si>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</si>
  <si>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</si>
  <si>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</si>
  <si>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</si>
  <si>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</si>
  <si>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</si>
  <si>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</si>
  <si>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</si>
  <si>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</si>
  <si>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</si>
  <si>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</si>
  <si>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</si>
  <si>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</si>
  <si>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</si>
  <si>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</si>
  <si>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</si>
  <si>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</si>
  <si>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</si>
  <si>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</si>
  <si>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</si>
  <si>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</si>
  <si>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</si>
  <si>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</si>
  <si>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</si>
  <si>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</si>
  <si>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</si>
  <si>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</si>
  <si>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</si>
  <si>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</si>
  <si>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</si>
  <si>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</si>
  <si>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</si>
  <si>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</si>
  <si>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</si>
  <si>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</si>
  <si>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</si>
  <si>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</si>
  <si>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</si>
  <si>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</si>
  <si>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</si>
  <si>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</si>
  <si>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</si>
  <si>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</si>
  <si>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</si>
  <si>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</si>
  <si>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</si>
  <si>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</si>
  <si>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</si>
  <si>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</si>
  <si>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</si>
  <si>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</si>
  <si>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</si>
  <si>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</si>
  <si>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</si>
  <si>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</si>
  <si>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</si>
  <si>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</si>
  <si>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</si>
  <si>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</si>
  <si>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</si>
  <si>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</si>
  <si>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</si>
  <si>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</si>
  <si>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</si>
  <si>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</si>
  <si>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</si>
  <si>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</si>
  <si>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</si>
  <si>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</si>
  <si>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</si>
  <si>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</si>
  <si>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</si>
  <si>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</si>
  <si>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</si>
  <si>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</si>
  <si>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</si>
  <si>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</si>
  <si>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</si>
  <si>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</si>
  <si>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</si>
  <si>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</si>
  <si>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</si>
  <si>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</si>
  <si>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</si>
  <si>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</si>
  <si>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</si>
  <si>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</si>
  <si>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</si>
  <si>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</si>
  <si>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</si>
  <si>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</si>
  <si>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</si>
  <si>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</si>
  <si>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</si>
  <si>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</si>
  <si>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</si>
  <si>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</si>
  <si>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</si>
  <si>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</si>
  <si>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</si>
  <si>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</si>
  <si>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</si>
  <si>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</si>
  <si>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</si>
  <si>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</si>
  <si>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</si>
  <si>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</si>
  <si>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</si>
  <si>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</si>
  <si>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</si>
  <si>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</si>
  <si>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</si>
  <si>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</si>
  <si>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</si>
  <si>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</si>
  <si>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</si>
  <si>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</si>
  <si>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</si>
  <si>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</si>
  <si>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</si>
  <si>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</si>
  <si>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</si>
  <si>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</si>
  <si>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</si>
  <si>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</si>
  <si>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</si>
  <si>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</si>
  <si>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</si>
  <si>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</si>
  <si>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</si>
  <si>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</si>
  <si>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</si>
  <si>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</si>
  <si>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</si>
  <si>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</si>
  <si>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</si>
  <si>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</si>
  <si>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</si>
  <si>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</si>
  <si>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</si>
  <si>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</si>
  <si>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</si>
  <si>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</si>
  <si>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</si>
  <si>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</si>
  <si>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</si>
  <si>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</si>
  <si>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</si>
  <si>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</si>
  <si>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</si>
  <si>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</si>
  <si>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</si>
  <si>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</si>
  <si>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</si>
  <si>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</si>
  <si>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</si>
  <si>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</si>
  <si>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</si>
  <si>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</si>
  <si>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</si>
  <si>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</si>
  <si>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</si>
  <si>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</si>
  <si>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</si>
  <si>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</si>
  <si>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</si>
  <si>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</si>
  <si>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</si>
  <si>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</si>
  <si>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</si>
  <si>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</si>
  <si>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</si>
  <si>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</si>
  <si>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</si>
  <si>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</si>
  <si>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</si>
  <si>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</si>
  <si>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</si>
  <si>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</si>
  <si>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</si>
  <si>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</si>
  <si>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</si>
  <si>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</si>
  <si>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</si>
  <si>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</si>
  <si>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</si>
  <si>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</si>
  <si>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</si>
  <si>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</si>
  <si>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</si>
  <si>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</si>
  <si>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</si>
  <si>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</si>
  <si>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</si>
  <si>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</si>
  <si>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</si>
  <si>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</si>
  <si>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</si>
  <si>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</si>
  <si>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</si>
  <si>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</si>
  <si>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</si>
  <si>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</si>
  <si>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</si>
  <si>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</si>
  <si>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</si>
  <si>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</si>
  <si>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</si>
  <si>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</si>
  <si>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</si>
  <si>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</si>
  <si>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</si>
  <si>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</si>
  <si>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</si>
  <si>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</si>
  <si>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</si>
  <si>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</si>
  <si>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</si>
  <si>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</si>
  <si>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</si>
  <si>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</si>
  <si>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</si>
  <si>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</si>
  <si>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</si>
  <si>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</si>
  <si>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</si>
  <si>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</si>
  <si>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</si>
  <si>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</si>
  <si>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</si>
  <si>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</si>
  <si>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</si>
  <si>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</si>
  <si>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</si>
  <si>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</si>
  <si>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</si>
  <si>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</si>
  <si>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</si>
  <si>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</si>
  <si>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</si>
  <si>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</si>
  <si>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</si>
  <si>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</si>
  <si>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</si>
  <si>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</si>
  <si>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</si>
  <si>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</si>
  <si>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</si>
  <si>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</si>
  <si>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</si>
  <si>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</si>
  <si>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</si>
  <si>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</si>
  <si>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</si>
  <si>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</si>
  <si>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</si>
  <si>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</si>
  <si>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</si>
  <si>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</si>
  <si>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</si>
  <si>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</si>
  <si>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</si>
  <si>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</si>
  <si>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</si>
  <si>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</si>
  <si>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</si>
  <si>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</si>
  <si>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</si>
  <si>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</si>
  <si>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</si>
  <si>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</si>
  <si>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</si>
  <si>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</si>
  <si>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</si>
  <si>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</si>
  <si>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</si>
  <si>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</si>
  <si>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</si>
  <si>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</si>
  <si>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</si>
  <si>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</si>
  <si>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</si>
  <si>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</si>
  <si>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</si>
  <si>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</si>
  <si>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</si>
  <si>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</si>
  <si>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</si>
  <si>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</si>
  <si>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</si>
  <si>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</si>
  <si>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</si>
  <si>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</si>
  <si>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</si>
  <si>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</si>
  <si>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</si>
  <si>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</si>
  <si>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</si>
  <si>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</si>
  <si>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</si>
  <si>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</si>
  <si>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</si>
  <si>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</si>
  <si>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</si>
  <si>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</si>
  <si>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</si>
  <si>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</si>
  <si>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</si>
  <si>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</si>
  <si>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</si>
  <si>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</si>
  <si>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</si>
  <si>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</si>
  <si>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</si>
  <si>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</si>
  <si>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</si>
  <si>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</si>
  <si>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</si>
  <si>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</si>
  <si>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</si>
  <si>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</si>
  <si>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</si>
  <si>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</si>
  <si>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</si>
  <si>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</si>
  <si>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</si>
  <si>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</si>
  <si>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</si>
  <si>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</si>
  <si>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</si>
  <si>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</si>
  <si>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</si>
  <si>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</si>
  <si>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</si>
  <si>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</si>
  <si>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</si>
  <si>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</si>
  <si>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</si>
  <si>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</si>
  <si>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</si>
  <si>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</si>
  <si>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</si>
  <si>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</si>
  <si>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</si>
  <si>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</si>
  <si>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</si>
  <si>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</si>
  <si>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</si>
  <si>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</si>
  <si>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</si>
  <si>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</si>
  <si>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</si>
  <si>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</si>
  <si>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</si>
  <si>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</si>
  <si>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</si>
  <si>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</si>
  <si>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</si>
  <si>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</si>
  <si>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</si>
  <si>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</si>
  <si>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</si>
  <si>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</si>
  <si>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</si>
  <si>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</si>
  <si>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</si>
  <si>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</si>
  <si>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</si>
  <si>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</si>
  <si>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</si>
  <si>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</si>
  <si>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</si>
  <si>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</si>
  <si>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</si>
  <si>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</si>
  <si>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</si>
  <si>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</si>
  <si>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</si>
  <si>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</si>
  <si>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</si>
  <si>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</si>
  <si>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</si>
  <si>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</si>
  <si>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</si>
  <si>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</si>
  <si>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</si>
  <si>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</si>
  <si>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</si>
  <si>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</si>
  <si>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</si>
  <si>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</si>
  <si>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</si>
  <si>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</si>
  <si>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</si>
  <si>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</si>
  <si>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</si>
  <si>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</si>
  <si>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</si>
  <si>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</si>
  <si>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</si>
  <si>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</si>
  <si>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</si>
  <si>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</si>
  <si>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</si>
  <si>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</si>
  <si>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</si>
  <si>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</si>
  <si>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</si>
  <si>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</si>
  <si>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</si>
  <si>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</si>
  <si>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</si>
  <si>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</si>
  <si>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</si>
  <si>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</si>
  <si>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</si>
  <si>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</si>
  <si>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</si>
  <si>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</si>
  <si>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</si>
  <si>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</si>
  <si>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</si>
  <si>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</si>
  <si>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</si>
  <si>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</si>
  <si>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</si>
  <si>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</si>
  <si>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</si>
  <si>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</si>
  <si>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</si>
  <si>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</si>
  <si>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</si>
  <si>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</si>
  <si>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</si>
  <si>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</si>
  <si>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</si>
  <si>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</si>
  <si>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</si>
  <si>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</si>
  <si>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</si>
  <si>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</si>
  <si>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</si>
  <si>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</si>
  <si>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</si>
  <si>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</si>
  <si>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</si>
  <si>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</si>
  <si>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</si>
  <si>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</si>
  <si>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</si>
  <si>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</si>
  <si>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</si>
  <si>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</si>
  <si>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</si>
  <si>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</si>
  <si>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</si>
  <si>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</si>
  <si>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</si>
  <si>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</si>
  <si>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</si>
  <si>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</si>
  <si>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</si>
  <si>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</si>
  <si>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</si>
  <si>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</si>
  <si>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</si>
  <si>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</si>
  <si>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</si>
  <si>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</si>
  <si>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</si>
  <si>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</si>
  <si>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</si>
  <si>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</si>
  <si>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</si>
  <si>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</si>
  <si>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</si>
  <si>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</si>
  <si>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</si>
  <si>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</si>
  <si>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</si>
  <si>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</si>
  <si>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</si>
  <si>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</si>
  <si>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</si>
  <si>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</si>
  <si>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</si>
  <si>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</si>
  <si>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</si>
  <si>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</si>
  <si>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</si>
  <si>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</si>
  <si>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</si>
  <si>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</si>
  <si>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</si>
  <si>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</si>
  <si>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</si>
  <si>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</si>
  <si>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</si>
  <si>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</si>
  <si>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</si>
  <si>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</si>
  <si>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</si>
  <si>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</si>
  <si>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</si>
  <si>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</si>
  <si>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</si>
  <si>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</si>
  <si>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</si>
  <si>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</si>
  <si>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</si>
  <si>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</si>
  <si>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</si>
  <si>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</si>
  <si>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</si>
  <si>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</si>
  <si>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</si>
  <si>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</si>
  <si>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</si>
  <si>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</si>
  <si>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</si>
  <si>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</si>
  <si>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</si>
  <si>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</si>
  <si>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</si>
  <si>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</si>
  <si>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</si>
  <si>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</si>
  <si>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</si>
  <si>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</si>
  <si>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</si>
  <si>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</si>
  <si>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</si>
  <si>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</si>
  <si>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</si>
  <si>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</si>
  <si>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</si>
  <si>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</si>
  <si>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</si>
  <si>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</si>
  <si>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</si>
  <si>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</si>
  <si>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</si>
  <si>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</si>
  <si>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</si>
  <si>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</si>
  <si>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</si>
  <si>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</si>
  <si>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</si>
  <si>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</si>
  <si>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</si>
  <si>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</si>
  <si>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</si>
  <si>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</si>
  <si>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</si>
  <si>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</si>
  <si>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</si>
  <si>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</si>
  <si>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</si>
  <si>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</si>
  <si>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</si>
  <si>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</si>
  <si>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</si>
  <si>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</si>
  <si>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</si>
  <si>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</si>
  <si>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</si>
  <si>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</si>
  <si>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</si>
  <si>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</si>
  <si>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</si>
  <si>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</si>
  <si>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</si>
  <si>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</si>
  <si>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</si>
  <si>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</si>
  <si>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</si>
  <si>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</si>
  <si>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</si>
  <si>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</si>
  <si>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</si>
  <si>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</si>
  <si>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</si>
  <si>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</si>
  <si>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</si>
  <si>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</si>
  <si>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</si>
  <si>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</si>
  <si>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</si>
  <si>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</si>
  <si>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</si>
  <si>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</si>
  <si>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</si>
  <si>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</si>
  <si>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</si>
  <si>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</si>
  <si>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</si>
  <si>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</si>
  <si>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</si>
  <si>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</si>
  <si>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</si>
  <si>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</si>
  <si>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</si>
  <si>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</si>
  <si>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</si>
  <si>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</si>
  <si>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</si>
  <si>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</si>
  <si>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</si>
  <si>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</si>
  <si>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</si>
  <si>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</si>
  <si>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</si>
  <si>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</si>
  <si>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</si>
  <si>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</si>
  <si>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</si>
  <si>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</si>
  <si>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</si>
  <si>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</si>
  <si>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</si>
  <si>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</si>
  <si>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</si>
  <si>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</si>
  <si>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</si>
  <si>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</si>
  <si>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</si>
  <si>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</si>
  <si>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</si>
  <si>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</si>
  <si>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</si>
  <si>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</si>
  <si>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</si>
  <si>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</si>
  <si>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</si>
  <si>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</si>
  <si>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</si>
  <si>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</si>
  <si>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</si>
  <si>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</si>
  <si>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</si>
  <si>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</si>
  <si>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</si>
  <si>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</si>
  <si>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</si>
  <si>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</si>
  <si>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</si>
  <si>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</si>
  <si>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</si>
  <si>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</si>
  <si>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</si>
  <si>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</si>
  <si>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</si>
  <si>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</si>
  <si>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</si>
  <si>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</si>
  <si>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</si>
  <si>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</si>
  <si>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</si>
  <si>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</si>
  <si>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</si>
  <si>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</si>
  <si>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</si>
  <si>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</si>
  <si>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</si>
  <si>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</si>
  <si>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</si>
  <si>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</si>
  <si>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</si>
  <si>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</si>
  <si>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</si>
  <si>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</si>
  <si>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</si>
  <si>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</si>
  <si>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</si>
  <si>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</si>
  <si>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</si>
  <si>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</si>
  <si>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</si>
  <si>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</si>
  <si>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</si>
  <si>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</si>
  <si>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</si>
  <si>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</si>
  <si>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</si>
  <si>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</si>
  <si>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</si>
  <si>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</si>
  <si>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</si>
  <si>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</si>
  <si>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</si>
  <si>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</si>
  <si>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</si>
  <si>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</si>
  <si>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</si>
  <si>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</si>
  <si>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</si>
  <si>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</si>
  <si>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</si>
  <si>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</si>
  <si>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</si>
  <si>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</si>
  <si>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</si>
  <si>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</si>
  <si>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</si>
  <si>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</si>
  <si>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</si>
  <si>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</si>
  <si>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</si>
  <si>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</si>
  <si>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</si>
  <si>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</si>
  <si>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</si>
  <si>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</si>
  <si>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</si>
  <si>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</si>
  <si>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</si>
  <si>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</si>
  <si>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</si>
  <si>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</si>
  <si>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</si>
  <si>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</si>
  <si>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</si>
  <si>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</si>
  <si>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</si>
  <si>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</si>
  <si>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</si>
  <si>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</si>
  <si>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</si>
  <si>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</si>
  <si>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</si>
  <si>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</si>
  <si>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</si>
  <si>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</si>
  <si>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</si>
  <si>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</si>
  <si>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</si>
  <si>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</si>
  <si>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</si>
  <si>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</si>
  <si>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</si>
  <si>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</si>
  <si>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</si>
  <si>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</si>
  <si>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</si>
  <si>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</si>
  <si>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</si>
  <si>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</si>
  <si>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</si>
  <si>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</si>
  <si>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</si>
  <si>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</si>
  <si>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</si>
  <si>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</si>
  <si>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</si>
  <si>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</si>
  <si>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</si>
  <si>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</si>
  <si>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</si>
  <si>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</si>
  <si>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</si>
  <si>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</si>
  <si>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</si>
  <si>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</si>
  <si>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</si>
  <si>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</si>
  <si>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</si>
  <si>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</si>
  <si>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</si>
  <si>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</si>
  <si>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</si>
  <si>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</si>
  <si>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</si>
  <si>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</si>
  <si>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</si>
  <si>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</si>
  <si>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</si>
  <si>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</si>
  <si>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</si>
  <si>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</si>
  <si>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</si>
  <si>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</si>
  <si>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</si>
  <si>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</si>
  <si>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</si>
  <si>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</si>
  <si>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</si>
  <si>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</si>
  <si>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</si>
  <si>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</si>
  <si>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</si>
  <si>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</si>
  <si>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</si>
  <si>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</si>
  <si>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</si>
  <si>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</si>
  <si>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</si>
  <si>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</si>
  <si>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</si>
  <si>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</si>
  <si>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</si>
  <si>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</si>
  <si>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</si>
  <si>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</si>
  <si>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</si>
  <si>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</si>
  <si>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</si>
  <si>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</si>
  <si>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</si>
  <si>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</si>
  <si>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</si>
  <si>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</si>
  <si>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</si>
  <si>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</si>
  <si>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</si>
  <si>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</si>
  <si>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</si>
  <si>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</si>
  <si>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</si>
  <si>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</si>
  <si>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</si>
  <si>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</si>
  <si>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</si>
  <si>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</si>
  <si>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</si>
  <si>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</si>
  <si>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</si>
  <si>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</si>
  <si>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</si>
  <si>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</si>
  <si>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</si>
  <si>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</si>
  <si>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</si>
  <si>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</si>
  <si>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</si>
  <si>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</si>
  <si>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</si>
  <si>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</si>
  <si>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</si>
  <si>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</si>
  <si>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</si>
  <si>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</si>
  <si>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</si>
  <si>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</si>
  <si>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</si>
  <si>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</si>
  <si>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</si>
  <si>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</si>
  <si>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</si>
  <si>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</si>
  <si>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</si>
  <si>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</si>
  <si>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</si>
  <si>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</si>
  <si>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</si>
  <si>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</si>
  <si>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</si>
  <si>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</si>
  <si>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</si>
  <si>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</si>
  <si>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</si>
  <si>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</si>
  <si>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</si>
  <si>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</si>
  <si>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</si>
  <si>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</si>
  <si>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</si>
  <si>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</si>
  <si>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</si>
  <si>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</si>
  <si>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</si>
  <si>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</si>
  <si>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</si>
  <si>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</si>
  <si>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</si>
  <si>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</si>
  <si>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</si>
  <si>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</si>
  <si>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</si>
  <si>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</si>
  <si>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</si>
  <si>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</si>
  <si>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</si>
  <si>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</si>
  <si>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</si>
  <si>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</si>
  <si>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</si>
  <si>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</si>
  <si>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</si>
  <si>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</si>
  <si>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</si>
  <si>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</si>
  <si>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</si>
  <si>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</si>
  <si>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</si>
  <si>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</si>
  <si>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</si>
  <si>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</si>
  <si>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</si>
  <si>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</si>
  <si>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</si>
  <si>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</si>
  <si>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</si>
  <si>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</si>
  <si>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</si>
  <si>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</si>
  <si>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</si>
  <si>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</si>
  <si>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</si>
  <si>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</si>
  <si>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</si>
  <si>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</si>
  <si>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</si>
  <si>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</si>
  <si>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</si>
  <si>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</si>
  <si>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</si>
  <si>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</si>
  <si>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</si>
  <si>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</si>
  <si>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</si>
  <si>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</si>
  <si>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</si>
  <si>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</si>
  <si>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</si>
  <si>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</si>
  <si>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</si>
  <si>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</si>
  <si>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</si>
  <si>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</si>
  <si>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</si>
  <si>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</si>
  <si>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</si>
  <si>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</si>
  <si>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</si>
  <si>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</si>
  <si>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</si>
  <si>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</si>
  <si>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</si>
  <si>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</si>
  <si>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</si>
  <si>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</si>
  <si>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</si>
  <si>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</si>
  <si>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</si>
  <si>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</si>
  <si>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</si>
  <si>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</si>
  <si>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</si>
  <si>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</si>
  <si>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</si>
  <si>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</si>
  <si>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</si>
  <si>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</si>
  <si>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</si>
  <si>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</si>
  <si>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</si>
  <si>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</si>
  <si>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</si>
  <si>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</si>
  <si>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</si>
  <si>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</si>
  <si>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</si>
  <si>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</si>
  <si>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</si>
  <si>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</si>
  <si>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</si>
  <si>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</si>
  <si>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</si>
  <si>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</si>
  <si>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</si>
  <si>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</si>
  <si>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</si>
  <si>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</si>
  <si>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</si>
  <si>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</si>
  <si>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</si>
  <si>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</si>
  <si>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</si>
  <si>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</si>
  <si>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</si>
  <si>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</si>
  <si>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</si>
  <si>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</si>
  <si>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</si>
  <si>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</si>
  <si>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</si>
  <si>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</si>
  <si>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</si>
  <si>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</si>
  <si>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</si>
  <si>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</si>
  <si>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</si>
  <si>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</si>
  <si>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</si>
  <si>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</si>
  <si>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</si>
  <si>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</si>
  <si>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</si>
  <si>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</si>
  <si>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</si>
  <si>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</si>
  <si>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</si>
  <si>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</si>
  <si>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</si>
  <si>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</si>
  <si>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</si>
  <si>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</si>
  <si>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</si>
  <si>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</si>
  <si>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</si>
  <si>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</si>
  <si>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</si>
  <si>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</si>
  <si>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</si>
  <si>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</si>
  <si>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</si>
  <si>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</si>
  <si>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</si>
  <si>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</si>
  <si>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</si>
  <si>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</si>
  <si>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</si>
  <si>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</si>
  <si>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</si>
  <si>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</si>
  <si>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</si>
  <si>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</si>
  <si>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</si>
  <si>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</si>
  <si>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</si>
  <si>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</si>
  <si>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</si>
  <si>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</si>
  <si>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</si>
  <si>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</si>
  <si>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</si>
  <si>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</si>
  <si>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</si>
  <si>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</si>
  <si>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</si>
  <si>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</si>
  <si>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</si>
  <si>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</si>
  <si>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</si>
  <si>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</si>
  <si>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</si>
  <si>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</si>
  <si>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</si>
  <si>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</si>
  <si>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</si>
  <si>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</si>
  <si>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</si>
  <si>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</si>
  <si>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</si>
  <si>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</si>
  <si>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</si>
  <si>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</si>
  <si>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</si>
  <si>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</si>
  <si>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</si>
  <si>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</si>
  <si>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</si>
  <si>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</si>
  <si>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</si>
  <si>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</si>
  <si>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</si>
  <si>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</si>
  <si>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</si>
  <si>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</si>
  <si>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</si>
  <si>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</si>
  <si>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</si>
  <si>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</si>
  <si>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</si>
  <si>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</si>
  <si>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</si>
  <si>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</si>
  <si>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</si>
  <si>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</si>
  <si>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</si>
  <si>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</si>
  <si>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</si>
  <si>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</si>
  <si>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</si>
  <si>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</si>
  <si>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</si>
  <si>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</si>
  <si>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</si>
  <si>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</si>
  <si>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</si>
  <si>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</si>
  <si>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</si>
  <si>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</si>
  <si>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</si>
  <si>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</si>
  <si>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</si>
  <si>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</si>
  <si>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</si>
  <si>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</si>
  <si>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</si>
  <si>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</si>
  <si>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</si>
  <si>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</si>
  <si>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</si>
  <si>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</si>
  <si>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</si>
  <si>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</si>
  <si>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</si>
  <si>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</si>
  <si>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</si>
  <si>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</si>
  <si>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</si>
  <si>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</si>
  <si>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</si>
  <si>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</si>
  <si>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</si>
  <si>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</si>
  <si>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</si>
  <si>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</si>
  <si>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</si>
  <si>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</si>
  <si>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</si>
  <si>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</si>
  <si>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</si>
  <si>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</si>
  <si>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</si>
  <si>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</si>
  <si>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</si>
  <si>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</si>
  <si>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</si>
  <si>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</si>
  <si>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</si>
  <si>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</si>
  <si>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</si>
  <si>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</si>
  <si>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</si>
  <si>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</si>
  <si>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</si>
  <si>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</si>
  <si>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</si>
  <si>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</si>
  <si>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</si>
  <si>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</si>
  <si>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</si>
  <si>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</si>
  <si>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</si>
  <si>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</si>
  <si>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</si>
  <si>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</si>
  <si>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</si>
  <si>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</si>
  <si>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</si>
  <si>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</si>
  <si>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</si>
  <si>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</si>
  <si>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</si>
  <si>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</si>
  <si>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</si>
  <si>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</si>
  <si>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</si>
  <si>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</si>
  <si>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</si>
  <si>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</si>
  <si>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</si>
  <si>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</si>
  <si>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</si>
  <si>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</si>
  <si>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</si>
  <si>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</si>
  <si>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</si>
  <si>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</si>
  <si>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</si>
  <si>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</si>
  <si>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</si>
  <si>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</si>
  <si>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</si>
  <si>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</si>
  <si>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</si>
  <si>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</si>
  <si>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</si>
  <si>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</si>
  <si>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</si>
  <si>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</si>
  <si>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</si>
  <si>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</si>
  <si>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</si>
  <si>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</si>
  <si>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</si>
  <si>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</si>
  <si>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</si>
  <si>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</si>
  <si>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</si>
  <si>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</si>
  <si>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</si>
  <si>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</si>
  <si>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</si>
  <si>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</si>
  <si>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</si>
  <si>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</si>
  <si>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</si>
  <si>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</si>
  <si>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</si>
  <si>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</si>
  <si>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</si>
  <si>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</si>
  <si>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</si>
  <si>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</si>
  <si>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</si>
  <si>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</si>
  <si>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</si>
  <si>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</si>
  <si>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</si>
  <si>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</si>
  <si>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</si>
  <si>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</si>
  <si>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</si>
  <si>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</si>
  <si>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</si>
  <si>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</si>
  <si>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</si>
  <si>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</si>
  <si>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</si>
  <si>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</si>
  <si>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</si>
  <si>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</si>
  <si>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</si>
  <si>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</si>
  <si>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</si>
  <si>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</si>
  <si>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</si>
  <si>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</si>
  <si>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</si>
  <si>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</si>
  <si>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</si>
  <si>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</si>
  <si>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</si>
  <si>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</si>
  <si>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</si>
  <si>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</si>
  <si>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</si>
  <si>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</si>
  <si>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</si>
  <si>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</si>
  <si>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</si>
  <si>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</si>
  <si>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</si>
  <si>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</si>
  <si>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</si>
  <si>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</si>
  <si>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</si>
  <si>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</si>
  <si>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</si>
  <si>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</si>
  <si>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</si>
  <si>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</si>
  <si>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</si>
  <si>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</si>
  <si>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</si>
  <si>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</si>
  <si>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</si>
  <si>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</si>
  <si>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</si>
  <si>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</si>
  <si>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</si>
  <si>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</si>
  <si>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</si>
  <si>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</si>
  <si>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</si>
  <si>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</si>
  <si>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</si>
  <si>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</si>
  <si>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</si>
  <si>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</si>
  <si>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</si>
  <si>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</si>
  <si>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</si>
  <si>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</si>
  <si>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</si>
  <si>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</si>
  <si>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</si>
  <si>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</si>
  <si>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</si>
  <si>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</si>
  <si>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</si>
  <si>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</si>
  <si>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</si>
  <si>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</si>
  <si>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</si>
  <si>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</si>
  <si>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</si>
  <si>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</si>
  <si>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</si>
  <si>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</si>
  <si>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</si>
  <si>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</si>
  <si>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</si>
  <si>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</si>
  <si>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</si>
  <si>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</si>
  <si>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</si>
  <si>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</si>
  <si>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</si>
  <si>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</si>
  <si>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</si>
  <si>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</si>
  <si>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</si>
  <si>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</si>
  <si>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</si>
  <si>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</si>
  <si>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</si>
  <si>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</si>
  <si>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</si>
  <si>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</si>
  <si>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</si>
  <si>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</si>
  <si>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</si>
  <si>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</si>
  <si>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</si>
  <si>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</si>
  <si>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</si>
  <si>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</si>
  <si>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</si>
  <si>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</si>
  <si>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</si>
  <si>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</si>
  <si>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</si>
  <si>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</si>
  <si>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</si>
  <si>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</si>
  <si>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</si>
  <si>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</si>
  <si>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</si>
  <si>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</si>
  <si>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</si>
  <si>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</si>
  <si>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</si>
  <si>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</si>
  <si>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</si>
  <si>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</si>
  <si>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</si>
  <si>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</si>
  <si>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</si>
  <si>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</si>
  <si>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</si>
  <si>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</si>
  <si>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</si>
  <si>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</si>
  <si>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</si>
  <si>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</si>
  <si>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</si>
  <si>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</si>
  <si>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</si>
  <si>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</si>
  <si>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</si>
  <si>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</si>
  <si>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</si>
  <si>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</si>
  <si>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</si>
  <si>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</si>
  <si>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</si>
  <si>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</si>
  <si>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</si>
  <si>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</si>
  <si>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</si>
  <si>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</si>
  <si>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</si>
  <si>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</si>
  <si>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</si>
  <si>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</si>
  <si>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</si>
  <si>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</si>
  <si>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</si>
  <si>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</si>
  <si>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</si>
  <si>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</si>
  <si>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</si>
  <si>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</si>
  <si>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</si>
  <si>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</si>
  <si>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</si>
  <si>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</si>
  <si>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</si>
  <si>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</si>
  <si>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</si>
  <si>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</si>
  <si>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</si>
  <si>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</si>
  <si>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</si>
  <si>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</si>
  <si>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</si>
  <si>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</si>
  <si>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</si>
  <si>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</si>
  <si>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</si>
  <si>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</si>
  <si>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</si>
  <si>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</si>
  <si>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</si>
  <si>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</si>
  <si>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</si>
  <si>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</si>
  <si>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</si>
  <si>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</si>
  <si>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</si>
  <si>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</si>
  <si>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</si>
  <si>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</si>
  <si>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</si>
  <si>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</si>
  <si>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</si>
  <si>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</si>
  <si>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</si>
  <si>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</si>
  <si>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</si>
  <si>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</si>
  <si>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</si>
  <si>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</si>
  <si>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</si>
  <si>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</si>
  <si>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</si>
  <si>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</si>
  <si>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</si>
  <si>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</si>
  <si>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</si>
  <si>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</si>
  <si>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</si>
  <si>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</si>
  <si>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</si>
  <si>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</si>
  <si>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</si>
  <si>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</si>
  <si>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</si>
  <si>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</si>
  <si>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</si>
  <si>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</si>
  <si>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</si>
  <si>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</si>
  <si>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</si>
  <si>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</si>
  <si>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</si>
  <si>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</si>
  <si>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</si>
  <si>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</si>
  <si>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</si>
  <si>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</si>
  <si>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</si>
  <si>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</si>
  <si>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</si>
  <si>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</si>
  <si>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</si>
  <si>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</si>
  <si>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</si>
  <si>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</si>
  <si>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</si>
  <si>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</si>
  <si>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</si>
  <si>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</si>
  <si>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</si>
  <si>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</si>
  <si>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</si>
  <si>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</si>
  <si>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</si>
  <si>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</si>
  <si>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</si>
  <si>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</si>
  <si>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</si>
  <si>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</si>
  <si>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</si>
  <si>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</si>
  <si>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</si>
  <si>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</si>
  <si>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</si>
  <si>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</si>
  <si>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</si>
  <si>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</si>
  <si>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</si>
  <si>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</si>
  <si>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</si>
  <si>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</si>
  <si>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</si>
  <si>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</si>
  <si>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</si>
  <si>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</si>
  <si>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</si>
  <si>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</si>
  <si>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</si>
  <si>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</si>
  <si>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</si>
  <si>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</si>
  <si>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</si>
  <si>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</si>
  <si>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</si>
  <si>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</si>
  <si>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</si>
  <si>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</si>
  <si>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</si>
  <si>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</si>
  <si>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</si>
  <si>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</si>
  <si>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</si>
  <si>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</si>
  <si>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</si>
  <si>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</si>
  <si>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</si>
  <si>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</si>
  <si>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</si>
  <si>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</si>
  <si>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</si>
  <si>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</si>
  <si>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</si>
  <si>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</si>
  <si>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</si>
  <si>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</si>
  <si>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</si>
  <si>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</si>
  <si>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</si>
  <si>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</si>
  <si>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</si>
  <si>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</si>
  <si>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</si>
  <si>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</si>
  <si>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</si>
  <si>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</si>
  <si>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</si>
  <si>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</si>
  <si>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</si>
  <si>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</si>
  <si>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</si>
  <si>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</si>
  <si>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</si>
  <si>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</si>
  <si>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</si>
  <si>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</si>
  <si>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</si>
  <si>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</si>
  <si>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</si>
  <si>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</si>
  <si>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</si>
  <si>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</si>
  <si>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</si>
  <si>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</si>
  <si>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</si>
  <si>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</si>
  <si>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</si>
  <si>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</si>
  <si>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</si>
  <si>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</si>
  <si>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</si>
  <si>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</si>
  <si>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</si>
  <si>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</si>
  <si>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</si>
  <si>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</si>
  <si>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</si>
  <si>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</si>
  <si>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</si>
  <si>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</si>
  <si>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</si>
  <si>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</si>
  <si>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</si>
  <si>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</si>
  <si>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</si>
  <si>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</si>
  <si>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</si>
  <si>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</si>
  <si>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</si>
  <si>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</si>
  <si>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</si>
  <si>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</si>
  <si>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</si>
  <si>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</si>
  <si>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</si>
  <si>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</si>
  <si>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</si>
  <si>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</si>
  <si>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</si>
  <si>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</si>
  <si>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</si>
  <si>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</si>
  <si>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</si>
  <si>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</si>
  <si>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</si>
  <si>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</si>
  <si>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</si>
  <si>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</si>
  <si>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</si>
  <si>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</si>
  <si>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</si>
  <si>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</si>
  <si>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</si>
  <si>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</si>
  <si>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</si>
  <si>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</si>
  <si>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</si>
  <si>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</si>
  <si>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</si>
  <si>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</si>
  <si>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</si>
  <si>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</si>
  <si>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</si>
  <si>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</si>
  <si>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</si>
  <si>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</si>
  <si>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</si>
  <si>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</si>
  <si>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</si>
  <si>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</si>
  <si>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</si>
  <si>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</si>
  <si>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</si>
  <si>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</si>
  <si>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</si>
  <si>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</si>
  <si>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</si>
  <si>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</si>
  <si>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</si>
  <si>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</si>
  <si>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</si>
  <si>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</si>
  <si>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</si>
  <si>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</si>
  <si>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</si>
  <si>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</si>
  <si>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</si>
  <si>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</si>
  <si>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</si>
  <si>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</si>
  <si>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</si>
  <si>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</si>
  <si>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</si>
  <si>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</si>
  <si>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</si>
  <si>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</si>
  <si>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</si>
  <si>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</si>
  <si>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</si>
  <si>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</si>
  <si>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</si>
  <si>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</si>
  <si>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</si>
  <si>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</si>
  <si>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</si>
  <si>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</si>
  <si>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</si>
  <si>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</si>
  <si>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</si>
  <si>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</si>
  <si>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</si>
  <si>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</si>
  <si>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</si>
  <si>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</si>
  <si>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</si>
  <si>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</si>
  <si>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</si>
  <si>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</si>
  <si>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</si>
  <si>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</si>
  <si>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</si>
  <si>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</si>
  <si>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</si>
  <si>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</si>
  <si>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</si>
  <si>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</si>
  <si>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</si>
  <si>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</si>
  <si>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</si>
  <si>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</si>
  <si>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</si>
  <si>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</si>
  <si>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</si>
  <si>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</si>
  <si>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</si>
  <si>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</si>
  <si>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</si>
  <si>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</si>
  <si>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</si>
  <si>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</si>
  <si>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</si>
  <si>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</si>
  <si>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</si>
  <si>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</si>
  <si>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</si>
  <si>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</si>
  <si>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</si>
  <si>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</si>
  <si>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</si>
  <si>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</si>
  <si>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</si>
  <si>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</si>
  <si>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</si>
  <si>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</si>
  <si>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</si>
  <si>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</si>
  <si>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</si>
  <si>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</si>
  <si>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</si>
  <si>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</si>
  <si>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</si>
  <si>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</si>
  <si>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</si>
  <si>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</si>
  <si>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</si>
  <si>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</si>
  <si>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</si>
  <si>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</si>
  <si>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</si>
  <si>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</si>
  <si>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</si>
  <si>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</si>
  <si>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</si>
  <si>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</si>
  <si>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</si>
  <si>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</si>
  <si>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</si>
  <si>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</si>
  <si>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</si>
  <si>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</si>
  <si>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</si>
  <si>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</si>
  <si>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</si>
  <si>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</si>
  <si>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</si>
  <si>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</si>
  <si>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</si>
  <si>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</si>
  <si>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</si>
  <si>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</si>
  <si>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</si>
  <si>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</si>
  <si>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</si>
  <si>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</si>
  <si>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</si>
  <si>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</si>
  <si>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</si>
  <si>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</si>
  <si>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</si>
  <si>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</si>
  <si>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</si>
  <si>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</si>
  <si>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</si>
  <si>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</si>
  <si>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</si>
  <si>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</si>
  <si>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</si>
  <si>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</si>
  <si>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</si>
  <si>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</si>
  <si>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</si>
  <si>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</si>
  <si>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</si>
  <si>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</si>
  <si>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</si>
  <si>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</si>
  <si>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</si>
  <si>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</si>
  <si>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</si>
  <si>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</si>
  <si>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</si>
  <si>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</si>
  <si>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</si>
  <si>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</si>
  <si>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</si>
  <si>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</si>
  <si>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</si>
  <si>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</si>
  <si>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</si>
  <si>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</si>
  <si>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</si>
  <si>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</si>
  <si>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</si>
  <si>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</si>
  <si>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</si>
  <si>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</si>
  <si>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</si>
  <si>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</si>
  <si>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</si>
  <si>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</si>
  <si>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</si>
  <si>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</si>
  <si>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</si>
  <si>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</si>
  <si>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</si>
  <si>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</si>
  <si>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</si>
  <si>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</si>
  <si>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</si>
  <si>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</si>
  <si>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</si>
  <si>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</si>
  <si>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</si>
  <si>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</si>
  <si>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</si>
  <si>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</si>
  <si>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</si>
  <si>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</si>
  <si>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</si>
  <si>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</si>
  <si>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</si>
  <si>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</si>
  <si>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</si>
  <si>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</si>
  <si>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</si>
  <si>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</si>
  <si>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</si>
  <si>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</si>
  <si>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</si>
  <si>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</si>
  <si>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</si>
  <si>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</si>
  <si>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</si>
  <si>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</si>
  <si>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</si>
  <si>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</si>
  <si>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</si>
  <si>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</si>
  <si>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</si>
  <si>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</si>
  <si>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</si>
  <si>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</si>
  <si>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</si>
  <si>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</si>
  <si>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</si>
  <si>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</si>
  <si>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</si>
  <si>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</si>
  <si>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</si>
  <si>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</si>
  <si>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</si>
  <si>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</si>
  <si>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</si>
  <si>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</si>
  <si>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</si>
  <si>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</si>
  <si>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</si>
  <si>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</si>
  <si>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</si>
  <si>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</si>
  <si>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</si>
  <si>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</si>
  <si>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</si>
  <si>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</si>
  <si>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</si>
  <si>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</si>
  <si>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</si>
  <si>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</si>
  <si>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</si>
  <si>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</si>
  <si>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</si>
  <si>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</si>
  <si>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</si>
  <si>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</si>
  <si>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</si>
  <si>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</si>
  <si>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</si>
  <si>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</si>
  <si>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</si>
  <si>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</si>
  <si>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</si>
  <si>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</si>
  <si>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</si>
  <si>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</si>
  <si>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</si>
  <si>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</si>
  <si>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</si>
  <si>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</si>
  <si>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</si>
  <si>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</si>
  <si>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</si>
  <si>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</si>
  <si>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</si>
  <si>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</si>
  <si>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</si>
  <si>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</si>
  <si>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</si>
  <si>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</si>
  <si>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</si>
  <si>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</si>
  <si>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</si>
  <si>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</si>
  <si>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</si>
  <si>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</si>
  <si>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</si>
  <si>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</si>
  <si>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</si>
  <si>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</si>
  <si>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</si>
  <si>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</si>
  <si>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</si>
  <si>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</si>
  <si>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</si>
  <si>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</si>
  <si>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</si>
  <si>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</si>
  <si>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</si>
  <si>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</si>
  <si>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</si>
  <si>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</si>
  <si>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</si>
  <si>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</si>
  <si>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</si>
  <si>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</si>
  <si>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</si>
  <si>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</si>
  <si>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</si>
  <si>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</si>
  <si>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</si>
  <si>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</si>
  <si>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</si>
  <si>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</si>
  <si>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</si>
  <si>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</si>
  <si>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</si>
  <si>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</si>
  <si>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</si>
  <si>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</si>
  <si>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</si>
  <si>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</si>
  <si>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</si>
  <si>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</si>
  <si>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</si>
  <si>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</si>
  <si>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</si>
  <si>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</si>
  <si>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</si>
  <si>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</si>
  <si>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</si>
  <si>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</si>
  <si>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</si>
  <si>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</si>
  <si>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</si>
  <si>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</si>
  <si>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</si>
  <si>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</si>
  <si>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</si>
  <si>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</si>
  <si>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</si>
  <si>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</si>
  <si>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</si>
  <si>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</si>
  <si>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</si>
  <si>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</si>
  <si>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</si>
  <si>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</si>
  <si>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</si>
  <si>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</si>
  <si>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</si>
  <si>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</si>
  <si>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</si>
  <si>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</si>
  <si>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</si>
  <si>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</si>
  <si>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</si>
  <si>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</si>
  <si>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</si>
  <si>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</si>
  <si>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</si>
  <si>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</si>
  <si>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</si>
  <si>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</si>
  <si>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</si>
  <si>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</si>
  <si>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</si>
  <si>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</si>
  <si>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</si>
  <si>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</si>
  <si>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</si>
  <si>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</si>
  <si>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</si>
  <si>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</si>
  <si>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</si>
  <si>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</si>
  <si>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</si>
  <si>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</si>
  <si>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</si>
  <si>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</si>
  <si>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</si>
  <si>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</si>
  <si>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</si>
  <si>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</si>
  <si>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</si>
  <si>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</si>
  <si>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</si>
  <si>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</si>
  <si>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</si>
  <si>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</si>
  <si>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</si>
  <si>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</si>
  <si>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</si>
  <si>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</si>
  <si>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</si>
  <si>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</si>
  <si>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</si>
  <si>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</si>
  <si>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</si>
  <si>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</si>
  <si>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</si>
  <si>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</si>
  <si>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</si>
  <si>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</si>
  <si>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</si>
  <si>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</si>
  <si>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</si>
  <si>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</si>
  <si>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</si>
  <si>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</si>
  <si>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</si>
  <si>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</si>
  <si>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</si>
  <si>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</si>
  <si>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</si>
  <si>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</si>
  <si>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</si>
  <si>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</si>
  <si>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</si>
  <si>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</si>
  <si>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</si>
  <si>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</si>
  <si>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</si>
  <si>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</si>
  <si>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</si>
  <si>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</si>
  <si>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</si>
  <si>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</si>
  <si>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</si>
  <si>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</si>
  <si>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</si>
  <si>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</si>
  <si>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</si>
  <si>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</si>
  <si>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</si>
  <si>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</si>
  <si>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</si>
  <si>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</si>
  <si>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</si>
  <si>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</si>
  <si>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</si>
  <si>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</si>
  <si>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</si>
  <si>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</si>
  <si>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</si>
  <si>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</si>
  <si>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</si>
  <si>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</si>
  <si>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</si>
  <si>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</si>
  <si>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</si>
  <si>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</si>
  <si>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</si>
  <si>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</si>
  <si>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</si>
  <si>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</si>
  <si>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</si>
  <si>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</si>
  <si>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</si>
  <si>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</si>
  <si>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</si>
  <si>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</si>
  <si>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</si>
  <si>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</si>
  <si>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</si>
  <si>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</si>
  <si>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</si>
  <si>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</si>
  <si>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</si>
  <si>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</si>
  <si>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</si>
  <si>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</si>
  <si>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</si>
  <si>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</si>
  <si>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</si>
  <si>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</si>
  <si>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</si>
  <si>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</si>
  <si>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</si>
  <si>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</si>
  <si>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</si>
  <si>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</si>
  <si>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</si>
  <si>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</si>
  <si>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</si>
  <si>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</si>
  <si>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</si>
  <si>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</si>
  <si>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</si>
  <si>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</si>
  <si>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</si>
  <si>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</si>
  <si>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</si>
  <si>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</si>
  <si>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</si>
  <si>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</si>
  <si>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</si>
  <si>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</si>
  <si>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</si>
  <si>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</si>
  <si>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</si>
  <si>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</si>
  <si>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</si>
  <si>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</si>
  <si>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</si>
  <si>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</si>
  <si>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</si>
  <si>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</si>
  <si>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</si>
  <si>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</si>
  <si>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</si>
  <si>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</si>
  <si>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</si>
  <si>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</si>
  <si>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</si>
  <si>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</si>
  <si>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</si>
  <si>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</si>
  <si>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</si>
  <si>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</si>
  <si>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</si>
  <si>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</si>
  <si>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</si>
  <si>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</si>
  <si>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</si>
  <si>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</si>
  <si>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</si>
  <si>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</si>
  <si>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</si>
  <si>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</si>
  <si>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</si>
  <si>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</si>
  <si>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</si>
  <si>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</si>
  <si>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</si>
  <si>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</si>
  <si>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</si>
  <si>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</si>
  <si>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</si>
  <si>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</si>
  <si>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</si>
  <si>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</si>
  <si>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</si>
  <si>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</si>
  <si>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</si>
  <si>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</si>
  <si>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</si>
  <si>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</si>
  <si>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</si>
  <si>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</si>
  <si>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</si>
  <si>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</si>
  <si>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</si>
  <si>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</si>
  <si>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</si>
  <si>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</si>
  <si>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</si>
  <si>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</si>
  <si>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</si>
  <si>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</si>
  <si>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</si>
  <si>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</si>
  <si>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</si>
  <si>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</si>
  <si>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</si>
  <si>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</si>
  <si>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</si>
  <si>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</si>
  <si>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</si>
  <si>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</si>
  <si>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</si>
  <si>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</si>
  <si>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</si>
  <si>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</si>
  <si>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</si>
  <si>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</si>
  <si>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</si>
  <si>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</si>
  <si>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</si>
  <si>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</si>
  <si>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</si>
  <si>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</si>
  <si>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</si>
  <si>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</si>
  <si>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</si>
  <si>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</si>
  <si>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</si>
  <si>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</si>
  <si>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</si>
  <si>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</si>
  <si>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</si>
  <si>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</si>
  <si>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</si>
  <si>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</si>
  <si>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</si>
  <si>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</si>
  <si>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</si>
  <si>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</si>
  <si>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</si>
  <si>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</si>
  <si>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</si>
  <si>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</si>
  <si>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</si>
  <si>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</si>
  <si>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</si>
  <si>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</si>
  <si>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</si>
  <si>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</si>
  <si>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</si>
  <si>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</si>
  <si>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</si>
  <si>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</si>
  <si>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</si>
  <si>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</si>
  <si>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</si>
  <si>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</si>
  <si>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</si>
  <si>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</si>
  <si>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</si>
  <si>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</si>
  <si>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</si>
  <si>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</si>
  <si>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</si>
  <si>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</si>
  <si>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</si>
  <si>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</si>
  <si>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</si>
  <si>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</si>
  <si>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</si>
  <si>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</si>
  <si>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</si>
  <si>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</si>
  <si>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</si>
  <si>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</si>
  <si>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</si>
  <si>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</si>
  <si>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</si>
  <si>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</si>
  <si>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</si>
  <si>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</si>
  <si>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</si>
  <si>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</si>
  <si>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</si>
  <si>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</si>
  <si>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</si>
  <si>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</si>
  <si>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</si>
  <si>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</si>
  <si>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</si>
  <si>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</si>
  <si>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</si>
  <si>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</si>
  <si>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</si>
  <si>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</si>
  <si>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</si>
  <si>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</si>
  <si>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</si>
  <si>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</si>
  <si>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</si>
  <si>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</si>
  <si>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</si>
  <si>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</si>
  <si>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</si>
  <si>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</si>
  <si>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</si>
  <si>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</si>
  <si>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</si>
  <si>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</si>
  <si>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</si>
  <si>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</si>
  <si>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</si>
  <si>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</si>
  <si>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</si>
  <si>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</si>
  <si>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</si>
  <si>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</si>
  <si>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</si>
  <si>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</si>
  <si>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</si>
  <si>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</si>
  <si>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</si>
  <si>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</si>
  <si>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</si>
  <si>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</si>
  <si>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</si>
  <si>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</si>
  <si>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</si>
  <si>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</si>
  <si>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</si>
  <si>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</si>
  <si>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</si>
  <si>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</si>
  <si>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</si>
  <si>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</si>
  <si>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</si>
  <si>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</si>
  <si>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</si>
  <si>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</si>
  <si>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</si>
  <si>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</si>
  <si>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</si>
  <si>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</si>
  <si>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</si>
  <si>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</si>
  <si>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</si>
  <si>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</si>
  <si>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</si>
  <si>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</si>
  <si>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</si>
  <si>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</si>
  <si>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</si>
  <si>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</si>
  <si>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</si>
  <si>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</si>
  <si>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</si>
  <si>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</si>
  <si>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</si>
  <si>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</si>
  <si>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</si>
  <si>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</si>
  <si>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</si>
  <si>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</si>
  <si>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</si>
  <si>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</si>
  <si>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</si>
  <si>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</si>
  <si>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</si>
  <si>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</si>
  <si>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</si>
  <si>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</si>
  <si>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</si>
  <si>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</si>
  <si>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</si>
  <si>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</si>
  <si>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</si>
  <si>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</si>
  <si>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</si>
  <si>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</si>
  <si>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</si>
  <si>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</si>
  <si>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</si>
  <si>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</si>
  <si>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</si>
  <si>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</si>
  <si>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</si>
  <si>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</si>
  <si>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</si>
  <si>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</si>
  <si>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</si>
  <si>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</si>
  <si>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</si>
  <si>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</si>
  <si>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</si>
  <si>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</si>
  <si>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</si>
  <si>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</si>
  <si>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</si>
  <si>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</si>
  <si>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</si>
  <si>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</si>
  <si>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</si>
  <si>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</si>
  <si>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</si>
  <si>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</si>
  <si>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</si>
  <si>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</si>
  <si>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</si>
  <si>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</si>
  <si>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</si>
  <si>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</si>
  <si>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</si>
  <si>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</si>
  <si>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</si>
  <si>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</si>
  <si>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</si>
  <si>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</si>
  <si>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</si>
  <si>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</si>
  <si>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</si>
  <si>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</si>
  <si>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</si>
  <si>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</si>
  <si>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</si>
  <si>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</si>
  <si>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</si>
  <si>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</si>
  <si>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</si>
  <si>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</si>
  <si>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</si>
  <si>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</si>
  <si>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</si>
  <si>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</si>
  <si>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</si>
  <si>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</si>
  <si>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</si>
  <si>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</si>
  <si>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</si>
  <si>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</si>
  <si>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</si>
  <si>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</si>
  <si>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</si>
  <si>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</si>
  <si>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</si>
  <si>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</si>
  <si>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</si>
  <si>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</si>
  <si>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</si>
  <si>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</si>
  <si>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</si>
  <si>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</si>
  <si>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</si>
  <si>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</si>
  <si>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</si>
  <si>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</si>
  <si>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</si>
  <si>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</si>
  <si>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</si>
  <si>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</si>
  <si>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</si>
  <si>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</si>
  <si>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</si>
  <si>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</si>
  <si>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</si>
  <si>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</si>
  <si>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</si>
  <si>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</si>
  <si>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</si>
  <si>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</si>
  <si>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</si>
  <si>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</si>
  <si>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</si>
  <si>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</si>
  <si>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</si>
  <si>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</si>
  <si>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</si>
  <si>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</si>
  <si>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</si>
  <si>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</si>
  <si>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</si>
  <si>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</si>
  <si>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</si>
  <si>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</si>
  <si>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</si>
  <si>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</si>
  <si>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</si>
  <si>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</si>
  <si>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</si>
  <si>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</si>
  <si>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</si>
  <si>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</si>
  <si>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</si>
  <si>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</si>
  <si>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</si>
  <si>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</si>
  <si>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</si>
  <si>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</si>
  <si>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</si>
  <si>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</si>
  <si>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</si>
  <si>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</si>
  <si>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</si>
  <si>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</si>
  <si>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</si>
  <si>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</si>
  <si>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</si>
  <si>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</si>
  <si>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</si>
  <si>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</si>
  <si>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</si>
  <si>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</si>
  <si>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</si>
  <si>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</si>
  <si>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</si>
  <si>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</si>
  <si>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</si>
  <si>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</si>
  <si>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</si>
  <si>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</si>
  <si>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</si>
  <si>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</si>
  <si>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</si>
  <si>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</si>
  <si>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</si>
  <si>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</si>
  <si>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</si>
  <si>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</si>
  <si>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</si>
  <si>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</si>
  <si>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</si>
  <si>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</si>
  <si>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</si>
  <si>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</si>
  <si>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</si>
  <si>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</si>
  <si>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</si>
  <si>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</si>
  <si>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</si>
  <si>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</si>
  <si>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</si>
  <si>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</si>
  <si>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</si>
  <si>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</si>
  <si>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</si>
  <si>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</si>
  <si>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</si>
  <si>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</si>
  <si>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</si>
  <si>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</si>
  <si>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</si>
  <si>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</si>
  <si>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</si>
  <si>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</si>
  <si>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</si>
  <si>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</si>
  <si>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</si>
  <si>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</si>
  <si>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</si>
  <si>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</si>
  <si>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</si>
  <si>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</si>
  <si>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</si>
  <si>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</si>
  <si>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</si>
  <si>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</si>
  <si>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</si>
  <si>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</si>
  <si>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</si>
  <si>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</si>
  <si>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</si>
  <si>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</si>
  <si>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</si>
  <si>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</si>
  <si>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</si>
  <si>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</si>
  <si>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</si>
  <si>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</si>
  <si>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</si>
  <si>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</si>
  <si>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</si>
  <si>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</si>
  <si>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</si>
  <si>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</si>
  <si>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</si>
  <si>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</si>
  <si>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</si>
  <si>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</si>
  <si>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</si>
  <si>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</si>
  <si>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</si>
  <si>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</si>
  <si>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</si>
  <si>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</si>
  <si>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</si>
  <si>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</si>
  <si>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</si>
  <si>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</si>
  <si>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</si>
  <si>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</si>
  <si>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</si>
  <si>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</si>
  <si>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</si>
  <si>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</si>
  <si>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</si>
  <si>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</si>
  <si>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</si>
  <si>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</si>
  <si>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</si>
  <si>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</si>
  <si>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</si>
  <si>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</si>
  <si>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</si>
  <si>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</si>
  <si>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</si>
  <si>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</si>
  <si>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</si>
  <si>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</si>
  <si>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</si>
  <si>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</si>
  <si>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</si>
  <si>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</si>
  <si>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</si>
  <si>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</si>
  <si>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</si>
  <si>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</si>
  <si>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</si>
  <si>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</si>
  <si>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</si>
  <si>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</si>
  <si>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</si>
  <si>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</si>
  <si>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</si>
  <si>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</si>
  <si>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</si>
  <si>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</si>
  <si>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</si>
  <si>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</si>
  <si>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</si>
  <si>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</si>
  <si>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</si>
  <si>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</si>
  <si>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</si>
  <si>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</si>
  <si>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</si>
  <si>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</si>
  <si>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</si>
  <si>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</si>
  <si>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</si>
  <si>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</si>
  <si>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</si>
  <si>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</si>
  <si>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</si>
  <si>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</si>
  <si>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</si>
  <si>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</si>
  <si>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</si>
  <si>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</si>
  <si>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</si>
  <si>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</si>
  <si>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</si>
  <si>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</si>
  <si>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</si>
  <si>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</si>
  <si>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</si>
  <si>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</si>
  <si>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</si>
  <si>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</si>
  <si>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</si>
  <si>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</si>
  <si>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</si>
  <si>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</si>
  <si>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</si>
  <si>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</si>
  <si>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</si>
  <si>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</si>
  <si>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</si>
  <si>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</si>
  <si>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</si>
  <si>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</si>
  <si>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</si>
  <si>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</si>
  <si>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</si>
  <si>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</si>
  <si>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</si>
  <si>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</si>
  <si>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</si>
  <si>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</si>
  <si>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</si>
  <si>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</si>
  <si>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</si>
  <si>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</si>
  <si>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</si>
  <si>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</si>
  <si>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</si>
  <si>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</si>
  <si>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</si>
  <si>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</si>
  <si>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</si>
  <si>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</si>
  <si>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</si>
  <si>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</si>
  <si>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</si>
  <si>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</si>
  <si>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</si>
  <si>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</si>
  <si>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</si>
  <si>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</si>
  <si>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</si>
  <si>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</si>
  <si>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</si>
  <si>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</si>
  <si>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</si>
  <si>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</si>
  <si>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</si>
  <si>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</si>
  <si>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</si>
  <si>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</si>
  <si>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</si>
  <si>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</si>
  <si>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</si>
  <si>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</si>
  <si>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</si>
  <si>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</si>
  <si>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</si>
  <si>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</si>
  <si>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</si>
  <si>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</si>
  <si>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</si>
  <si>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</si>
  <si>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</si>
  <si>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</si>
  <si>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</si>
  <si>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</si>
  <si>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</si>
  <si>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</si>
  <si>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</si>
  <si>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</si>
  <si>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</si>
  <si>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</si>
  <si>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</si>
  <si>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</si>
  <si>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</si>
  <si>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</si>
  <si>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</si>
  <si>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</si>
  <si>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</si>
  <si>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</si>
  <si>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</si>
  <si>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</si>
  <si>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</si>
  <si>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</si>
  <si>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</si>
  <si>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</si>
  <si>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</si>
  <si>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</si>
  <si>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</si>
  <si>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</si>
  <si>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</si>
  <si>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</si>
  <si>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</si>
  <si>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</si>
  <si>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</si>
  <si>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</si>
  <si>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</si>
  <si>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</si>
  <si>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</si>
  <si>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</si>
  <si>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</si>
  <si>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</si>
  <si>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</si>
  <si>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</si>
  <si>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</si>
  <si>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</si>
  <si>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</si>
  <si>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</si>
  <si>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</si>
  <si>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</si>
  <si>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</si>
  <si>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</si>
  <si>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</si>
  <si>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</si>
  <si>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</si>
  <si>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</si>
  <si>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</si>
  <si>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</si>
  <si>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</si>
  <si>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</si>
  <si>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</si>
  <si>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</si>
  <si>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</si>
  <si>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</si>
  <si>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</si>
  <si>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</si>
  <si>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</si>
  <si>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</si>
  <si>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</si>
  <si>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</si>
  <si>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</si>
  <si>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</si>
  <si>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</si>
  <si>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</si>
  <si>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</si>
  <si>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</si>
  <si>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</si>
  <si>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</si>
  <si>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</si>
  <si>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</si>
  <si>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</si>
  <si>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</si>
  <si>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</si>
  <si>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</si>
  <si>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</si>
  <si>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</si>
  <si>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</si>
  <si>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</si>
  <si>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</si>
  <si>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</si>
  <si>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</si>
  <si>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</si>
  <si>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</si>
  <si>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</si>
  <si>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</si>
  <si>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</si>
  <si>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</si>
  <si>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</si>
  <si>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</si>
  <si>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</si>
  <si>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</si>
  <si>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</si>
  <si>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</si>
  <si>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</si>
  <si>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</si>
  <si>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</si>
  <si>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</si>
  <si>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</si>
  <si>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</si>
  <si>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</si>
  <si>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</si>
  <si>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</si>
  <si>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</si>
  <si>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</si>
  <si>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</si>
  <si>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</si>
  <si>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</si>
  <si>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</si>
  <si>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</si>
  <si>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</si>
  <si>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</si>
  <si>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</si>
  <si>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</si>
  <si>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</si>
  <si>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</si>
  <si>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</si>
  <si>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</si>
  <si>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</si>
  <si>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</si>
  <si>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</si>
  <si>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</si>
  <si>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</si>
  <si>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</si>
  <si>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</si>
  <si>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</si>
  <si>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</si>
  <si>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</si>
  <si>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</si>
  <si>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</si>
  <si>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</si>
  <si>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</si>
  <si>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</si>
  <si>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</si>
  <si>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</si>
  <si>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</si>
  <si>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</si>
  <si>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</si>
  <si>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</si>
  <si>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</si>
  <si>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</si>
  <si>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</si>
  <si>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</si>
  <si>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</si>
  <si>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</si>
  <si>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</si>
  <si>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</si>
  <si>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</si>
  <si>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</si>
  <si>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</si>
  <si>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</si>
  <si>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</si>
  <si>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</si>
  <si>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</si>
  <si>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</si>
  <si>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</si>
  <si>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</si>
  <si>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</si>
  <si>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</si>
  <si>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</si>
  <si>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</si>
  <si>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</si>
  <si>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</si>
  <si>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</si>
  <si>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</si>
  <si>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</si>
  <si>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</si>
  <si>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</si>
  <si>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</si>
  <si>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</si>
  <si>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</si>
  <si>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</si>
  <si>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</si>
  <si>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</si>
  <si>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</si>
  <si>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</si>
  <si>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</si>
  <si>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</si>
  <si>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</si>
  <si>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</si>
  <si>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</si>
  <si>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</si>
  <si>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</si>
  <si>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</si>
  <si>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</si>
  <si>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</si>
  <si>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</si>
  <si>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</si>
  <si>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</si>
  <si>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</si>
  <si>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</si>
  <si>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</si>
  <si>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</si>
  <si>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</si>
  <si>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</si>
  <si>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</si>
  <si>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</si>
  <si>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</si>
  <si>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</si>
  <si>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</si>
  <si>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</si>
  <si>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</si>
  <si>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</si>
  <si>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</si>
  <si>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</si>
  <si>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</si>
  <si>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</si>
  <si>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</si>
  <si>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</si>
  <si>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</si>
  <si>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</si>
  <si>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</si>
  <si>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</si>
  <si>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</si>
  <si>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</si>
  <si>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</si>
  <si>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</si>
  <si>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</si>
  <si>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</si>
  <si>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</si>
  <si>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</si>
  <si>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</si>
  <si>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</si>
  <si>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</si>
  <si>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</si>
  <si>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</si>
  <si>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</si>
  <si>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</si>
  <si>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</si>
  <si>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</si>
  <si>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</si>
  <si>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</si>
  <si>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</si>
  <si>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</si>
  <si>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</si>
  <si>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</si>
  <si>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</si>
  <si>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</si>
  <si>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</si>
  <si>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</si>
  <si>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</si>
  <si>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</si>
  <si>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</si>
  <si>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</si>
  <si>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</si>
  <si>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</si>
  <si>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</si>
  <si>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</si>
  <si>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</si>
  <si>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</si>
  <si>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</si>
  <si>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</si>
  <si>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</si>
  <si>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</si>
  <si>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</si>
  <si>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</si>
  <si>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</si>
  <si>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</si>
  <si>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</si>
  <si>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</si>
  <si>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</si>
  <si>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</si>
  <si>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</si>
  <si>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</si>
  <si>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</si>
  <si>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</si>
  <si>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</si>
  <si>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</si>
  <si>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</si>
  <si>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</si>
  <si>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</si>
  <si>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</si>
  <si>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</si>
  <si>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</si>
  <si>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</si>
  <si>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</si>
  <si>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</si>
  <si>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</si>
  <si>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</si>
  <si>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</si>
  <si>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</si>
  <si>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</si>
  <si>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</si>
  <si>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</si>
  <si>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</si>
  <si>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</si>
  <si>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</si>
  <si>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</si>
  <si>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</si>
  <si>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</si>
  <si>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</si>
  <si>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</si>
  <si>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</si>
  <si>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</si>
  <si>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</si>
  <si>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</si>
  <si>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</si>
  <si>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</si>
  <si>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</si>
  <si>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</si>
  <si>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</si>
  <si>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</si>
  <si>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</si>
  <si>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</si>
  <si>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</si>
  <si>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</si>
  <si>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</si>
  <si>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</si>
  <si>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</si>
  <si>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</si>
  <si>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</si>
  <si>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</si>
  <si>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</si>
  <si>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</si>
  <si>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</si>
  <si>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</si>
  <si>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</si>
  <si>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</si>
  <si>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</si>
  <si>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</si>
  <si>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</si>
  <si>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</si>
  <si>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</si>
  <si>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</si>
  <si>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</si>
  <si>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</si>
  <si>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</si>
  <si>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</si>
  <si>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</si>
  <si>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</si>
  <si>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</si>
  <si>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</si>
  <si>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</si>
  <si>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</si>
  <si>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</si>
  <si>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</si>
  <si>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</si>
  <si>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</si>
  <si>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</si>
  <si>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</si>
  <si>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</si>
  <si>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</si>
  <si>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</si>
  <si>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</si>
  <si>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</si>
  <si>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</si>
  <si>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</si>
  <si>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</si>
  <si>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</si>
  <si>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</si>
  <si>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</si>
  <si>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</si>
  <si>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</si>
  <si>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</si>
  <si>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</si>
  <si>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</si>
  <si>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</si>
  <si>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</si>
  <si>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</si>
  <si>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</si>
  <si>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</si>
  <si>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</si>
  <si>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</si>
  <si>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</si>
  <si>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</si>
  <si>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</si>
  <si>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</si>
  <si>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</si>
  <si>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</si>
  <si>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</si>
  <si>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</si>
  <si>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</si>
  <si>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</si>
  <si>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</si>
  <si>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</si>
  <si>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</si>
  <si>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</si>
  <si>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</si>
  <si>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</si>
  <si>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</si>
  <si>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</si>
  <si>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</si>
  <si>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</si>
  <si>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</si>
  <si>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</si>
  <si>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</si>
  <si>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</si>
  <si>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</si>
  <si>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</si>
  <si>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</si>
  <si>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</si>
  <si>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</si>
  <si>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</si>
  <si>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</si>
  <si>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</si>
  <si>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</si>
  <si>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</si>
  <si>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</si>
  <si>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</si>
  <si>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</si>
  <si>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</si>
  <si>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</si>
  <si>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</si>
  <si>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</si>
  <si>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</si>
  <si>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</si>
  <si>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</si>
  <si>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</si>
  <si>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</si>
  <si>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</si>
  <si>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</si>
  <si>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</si>
  <si>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</si>
  <si>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</si>
  <si>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</si>
  <si>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</si>
  <si>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</si>
  <si>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</si>
  <si>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</si>
  <si>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</si>
  <si>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</si>
  <si>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</si>
  <si>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</si>
  <si>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</si>
  <si>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</si>
  <si>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</si>
  <si>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</si>
  <si>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</si>
  <si>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</si>
  <si>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</si>
  <si>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</si>
  <si>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</si>
  <si>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</si>
  <si>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</si>
  <si>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</si>
  <si>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</si>
  <si>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</si>
  <si>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</si>
  <si>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</si>
  <si>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</si>
  <si>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</si>
  <si>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</si>
  <si>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</si>
  <si>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</si>
  <si>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</si>
  <si>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</si>
  <si>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</si>
  <si>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</si>
  <si>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</si>
  <si>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</si>
  <si>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</si>
  <si>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</si>
  <si>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</si>
  <si>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</si>
  <si>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</si>
  <si>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</si>
  <si>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</si>
  <si>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</si>
  <si>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</si>
  <si>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</si>
  <si>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</si>
  <si>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</si>
  <si>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</si>
  <si>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</si>
  <si>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</si>
  <si>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</si>
  <si>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</si>
  <si>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</si>
  <si>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</si>
  <si>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</si>
  <si>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</si>
  <si>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</si>
  <si>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</si>
  <si>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</si>
  <si>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</si>
  <si>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</si>
  <si>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</si>
  <si>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</si>
  <si>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</si>
  <si>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</si>
  <si>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</si>
  <si>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</si>
  <si>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</si>
  <si>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</si>
  <si>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</si>
  <si>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</si>
  <si>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</si>
  <si>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</si>
  <si>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</si>
  <si>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</si>
  <si>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</si>
  <si>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</si>
  <si>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</si>
  <si>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</si>
  <si>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</si>
  <si>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</si>
  <si>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</si>
  <si>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</si>
  <si>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</si>
  <si>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</si>
  <si>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</si>
  <si>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</si>
  <si>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</si>
  <si>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</si>
  <si>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</si>
  <si>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</si>
  <si>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</si>
  <si>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</si>
  <si>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</si>
  <si>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</si>
  <si>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</si>
  <si>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</si>
  <si>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</si>
  <si>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</si>
  <si>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</si>
  <si>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</si>
  <si>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</si>
  <si>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</si>
  <si>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</si>
  <si>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</si>
  <si>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</si>
  <si>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</si>
  <si>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</si>
  <si>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</si>
  <si>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</si>
  <si>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</si>
  <si>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</si>
  <si>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</si>
  <si>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</si>
  <si>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</si>
  <si>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</si>
  <si>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</si>
  <si>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</si>
  <si>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</si>
  <si>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</si>
  <si>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</si>
  <si>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</si>
  <si>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</si>
  <si>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</si>
  <si>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</si>
  <si>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</si>
  <si>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</si>
  <si>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</si>
  <si>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</si>
  <si>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</si>
  <si>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</si>
  <si>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</si>
  <si>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</si>
  <si>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</si>
  <si>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</si>
  <si>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</si>
  <si>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</si>
  <si>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</si>
  <si>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</si>
  <si>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</si>
  <si>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</si>
  <si>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</si>
  <si>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</si>
  <si>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</si>
  <si>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</si>
  <si>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</si>
  <si>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</si>
  <si>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</si>
  <si>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</si>
  <si>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</si>
  <si>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</si>
  <si>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</si>
  <si>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</si>
  <si>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</si>
  <si>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</si>
  <si>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</si>
  <si>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</si>
  <si>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</si>
  <si>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</si>
  <si>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</si>
  <si>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</si>
  <si>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</si>
  <si>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</si>
  <si>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</si>
  <si>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</si>
  <si>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</si>
  <si>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</si>
  <si>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</si>
  <si>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</si>
  <si>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</si>
  <si>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</si>
  <si>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</si>
  <si>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</si>
  <si>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</si>
  <si>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</si>
  <si>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</si>
  <si>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</si>
  <si>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</si>
  <si>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</si>
  <si>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</si>
  <si>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</si>
  <si>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</si>
  <si>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</si>
  <si>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</si>
  <si>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</si>
  <si>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</si>
  <si>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</si>
  <si>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</si>
  <si>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</si>
  <si>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</si>
  <si>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</si>
  <si>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</si>
  <si>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</si>
  <si>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</si>
  <si>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</si>
  <si>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</si>
  <si>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</si>
  <si>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</si>
  <si>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</si>
  <si>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</si>
  <si>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</si>
  <si>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</si>
  <si>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</si>
  <si>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</si>
  <si>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</si>
  <si>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</si>
  <si>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</si>
  <si>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</si>
  <si>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</si>
  <si>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</si>
  <si>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</si>
  <si>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</si>
  <si>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</si>
  <si>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</si>
  <si>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</si>
  <si>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</si>
  <si>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</si>
  <si>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</si>
  <si>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</si>
  <si>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</si>
  <si>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</si>
  <si>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</si>
  <si>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</si>
  <si>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</si>
  <si>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</si>
  <si>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</si>
  <si>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</si>
  <si>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</si>
  <si>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</si>
  <si>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</si>
  <si>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</si>
  <si>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</si>
  <si>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</si>
  <si>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</si>
  <si>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</si>
  <si>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</si>
  <si>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</si>
  <si>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</si>
  <si>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</si>
  <si>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</si>
  <si>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</si>
  <si>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</si>
  <si>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</si>
  <si>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</si>
  <si>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</si>
  <si>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</si>
  <si>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</si>
  <si>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</si>
  <si>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</si>
  <si>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</si>
  <si>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</si>
  <si>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</si>
  <si>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</si>
  <si>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</si>
  <si>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</si>
  <si>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</si>
  <si>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</si>
  <si>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</si>
  <si>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</si>
  <si>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</si>
  <si>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</si>
  <si>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</si>
  <si>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</si>
  <si>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</si>
  <si>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</si>
  <si>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</si>
  <si>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</si>
  <si>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</si>
  <si>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</si>
  <si>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</si>
  <si>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</si>
  <si>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</si>
  <si>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</si>
  <si>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</si>
  <si>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</si>
  <si>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</si>
  <si>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</si>
  <si>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</si>
  <si>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</si>
  <si>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</si>
  <si>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</si>
  <si>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</si>
  <si>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</si>
  <si>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</si>
  <si>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</si>
  <si>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</si>
  <si>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</si>
  <si>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</si>
  <si>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</si>
  <si>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</si>
  <si>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</si>
  <si>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</si>
  <si>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</si>
  <si>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</si>
  <si>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</si>
  <si>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</si>
  <si>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</si>
  <si>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</si>
  <si>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</si>
  <si>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</si>
  <si>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</si>
  <si>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</si>
  <si>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</si>
  <si>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</si>
  <si>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</si>
  <si>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</si>
  <si>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</si>
  <si>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</si>
  <si>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</si>
  <si>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</si>
  <si>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</si>
  <si>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</si>
  <si>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</si>
  <si>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</si>
  <si>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</si>
  <si>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</si>
  <si>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</si>
  <si>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</si>
  <si>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</si>
  <si>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</si>
  <si>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</si>
  <si>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</si>
  <si>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</si>
  <si>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</si>
  <si>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</si>
  <si>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</si>
  <si>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</si>
  <si>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</si>
  <si>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</si>
  <si>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</si>
  <si>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</si>
  <si>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</si>
  <si>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</si>
  <si>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</si>
  <si>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</si>
  <si>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</si>
  <si>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</si>
  <si>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</si>
  <si>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</si>
  <si>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</si>
  <si>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</si>
  <si>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</si>
  <si>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</si>
  <si>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</si>
  <si>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</si>
  <si>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</si>
  <si>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</si>
  <si>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</si>
  <si>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</si>
  <si>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</si>
  <si>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</si>
  <si>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</si>
  <si>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</si>
  <si>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</si>
  <si>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</si>
  <si>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</si>
  <si>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</si>
  <si>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</si>
  <si>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</si>
  <si>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</si>
  <si>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</si>
  <si>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</si>
  <si>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</si>
  <si>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</si>
  <si>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</si>
  <si>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</si>
  <si>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</si>
  <si>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</si>
  <si>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</si>
  <si>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</si>
  <si>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</si>
  <si>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</si>
  <si>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</si>
  <si>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</si>
  <si>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</si>
  <si>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</si>
  <si>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</si>
  <si>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</si>
  <si>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</si>
  <si>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</si>
  <si>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</si>
  <si>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</si>
  <si>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</si>
  <si>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</si>
  <si>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</si>
  <si>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</si>
  <si>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</si>
  <si>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</si>
  <si>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</si>
  <si>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</si>
  <si>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</si>
  <si>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</si>
  <si>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</si>
  <si>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</si>
  <si>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</si>
  <si>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</si>
  <si>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</si>
  <si>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</si>
  <si>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</si>
  <si>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</si>
  <si>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</si>
  <si>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</si>
  <si>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</si>
  <si>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</si>
  <si>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</si>
  <si>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</si>
  <si>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</si>
  <si>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</si>
  <si>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</si>
  <si>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</si>
  <si>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</si>
  <si>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</si>
  <si>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</si>
  <si>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</si>
  <si>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</si>
  <si>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</si>
  <si>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</si>
  <si>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</si>
  <si>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</si>
  <si>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</si>
  <si>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</si>
  <si>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</si>
  <si>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</si>
  <si>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</si>
  <si>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</si>
  <si>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</si>
  <si>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</si>
  <si>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</si>
  <si>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</si>
  <si>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</si>
  <si>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</si>
  <si>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</si>
  <si>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</si>
  <si>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</si>
  <si>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</si>
  <si>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</si>
  <si>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</si>
  <si>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</si>
  <si>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</si>
  <si>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</si>
  <si>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</si>
  <si>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</si>
  <si>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</si>
  <si>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</si>
  <si>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</si>
  <si>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</si>
  <si>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</si>
  <si>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</si>
  <si>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</si>
  <si>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</si>
  <si>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</si>
  <si>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</si>
  <si>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</si>
  <si>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</si>
  <si>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</si>
  <si>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</si>
  <si>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</si>
  <si>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</si>
  <si>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</si>
  <si>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</si>
  <si>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</si>
  <si>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</si>
  <si>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</si>
  <si>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</si>
  <si>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</si>
  <si>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</si>
  <si>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</si>
  <si>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</si>
  <si>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</si>
  <si>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</si>
  <si>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</si>
  <si>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</si>
  <si>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</si>
  <si>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</si>
  <si>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</si>
  <si>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</si>
  <si>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</si>
  <si>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</si>
  <si>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</si>
  <si>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</si>
  <si>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</si>
  <si>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</si>
  <si>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</si>
  <si>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</si>
  <si>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</si>
  <si>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</si>
  <si>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</si>
  <si>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</si>
  <si>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</si>
  <si>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</si>
  <si>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</si>
  <si>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</si>
  <si>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</si>
  <si>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</si>
  <si>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</si>
  <si>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</si>
  <si>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</si>
  <si>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</si>
  <si>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</si>
  <si>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</si>
  <si>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</si>
  <si>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</si>
  <si>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</si>
  <si>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</si>
  <si>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</si>
  <si>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</si>
  <si>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</si>
  <si>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</si>
  <si>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</si>
  <si>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</si>
  <si>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</si>
  <si>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</si>
  <si>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</si>
  <si>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</si>
  <si>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</si>
  <si>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</si>
  <si>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</si>
  <si>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</si>
  <si>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</si>
  <si>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</si>
  <si>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</si>
  <si>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</si>
  <si>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</si>
  <si>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</si>
  <si>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</si>
  <si>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</si>
  <si>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</si>
  <si>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</si>
  <si>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</si>
  <si>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</si>
  <si>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</si>
  <si>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</si>
  <si>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</si>
  <si>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</si>
  <si>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</si>
  <si>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</si>
  <si>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</si>
  <si>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</si>
  <si>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</si>
  <si>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</si>
  <si>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</si>
  <si>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</si>
  <si>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</si>
  <si>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</si>
  <si>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</si>
  <si>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</si>
  <si>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</si>
  <si>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</si>
  <si>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</si>
  <si>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</si>
  <si>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</si>
  <si>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</si>
  <si>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</si>
  <si>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</si>
  <si>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</si>
  <si>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</si>
  <si>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</si>
  <si>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</si>
  <si>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</si>
  <si>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</si>
  <si>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</si>
  <si>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</si>
  <si>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</si>
  <si>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</si>
  <si>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</si>
  <si>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</si>
  <si>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</si>
  <si>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</si>
  <si>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</si>
  <si>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</si>
  <si>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</si>
  <si>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</si>
  <si>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</si>
  <si>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</si>
  <si>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</si>
  <si>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</si>
  <si>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</si>
  <si>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</si>
  <si>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</si>
  <si>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</si>
  <si>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</si>
  <si>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</si>
  <si>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</si>
  <si>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</si>
  <si>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</si>
  <si>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</si>
  <si>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</si>
  <si>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</si>
  <si>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</si>
  <si>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</si>
  <si>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</si>
  <si>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</si>
  <si>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</si>
  <si>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</si>
  <si>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</si>
  <si>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</si>
  <si>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</si>
  <si>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</si>
  <si>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</si>
  <si>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</si>
  <si>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</si>
  <si>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</si>
  <si>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</si>
  <si>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</si>
  <si>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</si>
  <si>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</si>
  <si>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</si>
  <si>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</si>
  <si>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</si>
  <si>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</si>
  <si>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</si>
  <si>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</si>
  <si>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</si>
  <si>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</si>
  <si>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</si>
  <si>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</si>
  <si>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</si>
  <si>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</si>
  <si>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</si>
  <si>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</si>
  <si>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</si>
  <si>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</si>
  <si>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</si>
  <si>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</si>
  <si>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</si>
  <si>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</si>
  <si>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</si>
  <si>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</si>
  <si>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</si>
  <si>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</si>
  <si>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</si>
  <si>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</si>
  <si>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</si>
  <si>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</si>
  <si>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</si>
  <si>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</si>
  <si>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</si>
  <si>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</si>
  <si>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</si>
  <si>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</si>
  <si>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</si>
  <si>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</si>
  <si>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</si>
  <si>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</si>
  <si>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</si>
  <si>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</si>
  <si>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</si>
  <si>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</si>
  <si>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</si>
  <si>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</si>
  <si>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</si>
  <si>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</si>
  <si>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</si>
  <si>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</si>
  <si>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</si>
  <si>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</si>
  <si>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</si>
  <si>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</si>
  <si>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</si>
  <si>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</si>
  <si>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</si>
  <si>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</si>
  <si>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</si>
  <si>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</si>
  <si>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</si>
  <si>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</si>
  <si>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</si>
  <si>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</si>
  <si>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</si>
  <si>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</si>
  <si>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</si>
  <si>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</si>
  <si>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</si>
  <si>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</si>
  <si>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</si>
  <si>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</si>
  <si>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</si>
  <si>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</si>
  <si>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</si>
  <si>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</si>
  <si>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</si>
  <si>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</si>
  <si>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</si>
  <si>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</si>
  <si>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</si>
  <si>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</si>
  <si>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</si>
  <si>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</si>
  <si>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</si>
  <si>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</si>
  <si>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</si>
  <si>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</si>
  <si>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</si>
  <si>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</si>
  <si>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</si>
  <si>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</si>
  <si>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</si>
  <si>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</si>
  <si>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</si>
  <si>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</si>
  <si>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</si>
  <si>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</si>
  <si>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</si>
  <si>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</si>
  <si>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</si>
  <si>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</si>
  <si>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</si>
  <si>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</si>
  <si>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</si>
  <si>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</si>
  <si>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</si>
  <si>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</si>
  <si>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</si>
  <si>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</si>
  <si>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</si>
  <si>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</si>
  <si>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</si>
  <si>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</si>
  <si>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</si>
  <si>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</si>
  <si>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</si>
  <si>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</si>
  <si>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</si>
  <si>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</si>
  <si>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</si>
  <si>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</si>
  <si>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</si>
  <si>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</si>
  <si>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</si>
  <si>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</si>
  <si>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</si>
  <si>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</si>
  <si>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</si>
  <si>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</si>
  <si>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</si>
  <si>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</si>
  <si>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</si>
  <si>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</si>
  <si>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</si>
  <si>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</si>
  <si>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</si>
  <si>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</si>
  <si>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</si>
  <si>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</si>
  <si>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</si>
  <si>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</si>
  <si>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</si>
  <si>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</si>
  <si>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</si>
  <si>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</si>
  <si>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</si>
  <si>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</si>
  <si>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</si>
  <si>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</si>
  <si>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</si>
  <si>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</si>
  <si>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</si>
  <si>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</si>
  <si>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</si>
  <si>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</si>
  <si>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</si>
  <si>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</si>
  <si>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</si>
  <si>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</si>
  <si>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</si>
  <si>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</si>
  <si>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</si>
  <si>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</si>
  <si>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</si>
  <si>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</si>
  <si>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</si>
  <si>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</si>
  <si>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</si>
  <si>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</si>
  <si>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</si>
  <si>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</si>
  <si>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</si>
  <si>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</si>
  <si>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</si>
  <si>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</si>
  <si>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</si>
  <si>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</si>
  <si>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</si>
  <si>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</si>
  <si>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</si>
  <si>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</si>
  <si>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</si>
  <si>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</si>
  <si>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</si>
  <si>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</si>
  <si>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</si>
  <si>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</si>
  <si>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</si>
  <si>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</si>
  <si>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</si>
  <si>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</si>
  <si>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</si>
  <si>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</si>
  <si>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</si>
  <si>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</si>
  <si>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</si>
  <si>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</si>
  <si>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</si>
  <si>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</si>
  <si>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</si>
  <si>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</si>
  <si>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</si>
  <si>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</si>
  <si>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</si>
  <si>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</si>
  <si>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</si>
  <si>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</si>
  <si>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</si>
  <si>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</si>
  <si>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</si>
  <si>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</si>
  <si>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</si>
  <si>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</si>
  <si>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</si>
  <si>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</si>
  <si>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</si>
  <si>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</si>
  <si>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</si>
  <si>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</si>
  <si>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</si>
  <si>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</si>
  <si>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</si>
  <si>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</si>
  <si>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</si>
  <si>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</si>
  <si>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</si>
  <si>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</si>
  <si>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</si>
  <si>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</si>
  <si>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</si>
  <si>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</si>
  <si>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</si>
  <si>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</si>
  <si>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</si>
  <si>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</si>
  <si>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</si>
  <si>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</si>
  <si>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</si>
  <si>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</si>
  <si>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</si>
  <si>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</si>
  <si>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</si>
  <si>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</si>
  <si>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</si>
  <si>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</si>
  <si>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</si>
  <si>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</si>
  <si>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</si>
  <si>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</si>
  <si>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</si>
  <si>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</si>
  <si>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</si>
  <si>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</si>
  <si>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</si>
  <si>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</si>
  <si>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</si>
  <si>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</si>
  <si>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</si>
  <si>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</si>
  <si>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</si>
  <si>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</si>
  <si>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</si>
  <si>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</si>
  <si>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</si>
  <si>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</si>
  <si>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</si>
  <si>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</si>
  <si>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</si>
  <si>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</si>
  <si>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</si>
  <si>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</si>
  <si>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</si>
  <si>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</si>
  <si>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</si>
  <si>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</si>
  <si>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</si>
  <si>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</si>
  <si>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</si>
  <si>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</si>
  <si>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</si>
  <si>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</si>
  <si>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</si>
  <si>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</si>
  <si>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</si>
  <si>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</si>
  <si>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</si>
  <si>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</si>
  <si>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</si>
  <si>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</si>
  <si>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</si>
  <si>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</si>
  <si>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</si>
  <si>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</si>
  <si>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</si>
  <si>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</si>
  <si>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</si>
  <si>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</si>
  <si>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</si>
  <si>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</si>
  <si>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</si>
  <si>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</si>
  <si>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</si>
  <si>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</si>
  <si>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</si>
  <si>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</si>
  <si>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</si>
  <si>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</si>
  <si>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</si>
  <si>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</si>
  <si>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</si>
  <si>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</si>
  <si>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</si>
  <si>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</si>
  <si>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</si>
  <si>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</si>
  <si>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</si>
  <si>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</si>
  <si>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</si>
  <si>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</si>
  <si>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</si>
  <si>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</si>
  <si>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</si>
  <si>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</si>
  <si>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</si>
  <si>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</si>
  <si>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</si>
  <si>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</si>
  <si>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</si>
  <si>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</si>
  <si>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</si>
  <si>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</si>
  <si>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</si>
  <si>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</si>
  <si>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</si>
  <si>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</si>
  <si>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</si>
  <si>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</si>
  <si>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</si>
  <si>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</si>
  <si>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</si>
  <si>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</si>
  <si>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</si>
  <si>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</si>
  <si>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</si>
  <si>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</si>
  <si>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</si>
  <si>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</si>
  <si>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</si>
  <si>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</si>
  <si>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</si>
  <si>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</si>
  <si>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</si>
  <si>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</si>
  <si>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</si>
  <si>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</si>
  <si>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</si>
  <si>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</si>
  <si>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</si>
  <si>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</si>
  <si>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</si>
  <si>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</si>
  <si>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</si>
  <si>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</si>
  <si>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</si>
  <si>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</si>
  <si>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</si>
  <si>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</si>
  <si>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</si>
  <si>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</si>
  <si>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</si>
  <si>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</si>
  <si>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</si>
  <si>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</si>
  <si>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</si>
  <si>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</si>
  <si>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</si>
  <si>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</si>
  <si>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</si>
  <si>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</si>
  <si>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</si>
  <si>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</si>
  <si>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</si>
  <si>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</si>
  <si>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</si>
  <si>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</si>
  <si>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</si>
  <si>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</si>
  <si>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</si>
  <si>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</si>
  <si>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</si>
  <si>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</si>
  <si>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</si>
  <si>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</si>
  <si>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</si>
  <si>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</si>
  <si>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</si>
  <si>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</si>
  <si>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</si>
  <si>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</si>
  <si>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</si>
  <si>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</si>
  <si>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</si>
  <si>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</si>
  <si>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</si>
  <si>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</si>
  <si>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</si>
  <si>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</si>
  <si>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</si>
  <si>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</si>
  <si>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</si>
  <si>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</si>
  <si>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</si>
  <si>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</si>
  <si>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</si>
  <si>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</si>
  <si>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</si>
  <si>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</si>
  <si>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</si>
  <si>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</si>
  <si>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</si>
  <si>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</si>
  <si>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</si>
  <si>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</si>
  <si>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</si>
  <si>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</si>
  <si>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</si>
  <si>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</si>
  <si>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</si>
  <si>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</si>
  <si>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</si>
  <si>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</si>
  <si>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</si>
  <si>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</si>
  <si>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</si>
  <si>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</si>
  <si>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</si>
  <si>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</si>
  <si>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</si>
  <si>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</si>
  <si>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</si>
  <si>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</si>
  <si>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</si>
  <si>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</si>
  <si>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</si>
  <si>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</si>
  <si>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</si>
  <si>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</si>
  <si>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</si>
  <si>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</si>
  <si>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</si>
  <si>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</si>
  <si>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</si>
  <si>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</si>
  <si>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</si>
  <si>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</si>
  <si>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</si>
  <si>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</si>
  <si>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</si>
  <si>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</si>
  <si>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</si>
  <si>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</si>
  <si>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</si>
  <si>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</si>
  <si>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</si>
  <si>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</si>
  <si>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</si>
  <si>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</si>
  <si>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</si>
  <si>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</si>
  <si>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</si>
  <si>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</si>
  <si>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</si>
  <si>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</si>
  <si>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</si>
  <si>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</si>
  <si>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</si>
  <si>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</si>
  <si>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</si>
  <si>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</si>
  <si>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</si>
  <si>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</si>
  <si>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</si>
  <si>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</si>
  <si>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</si>
  <si>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</si>
  <si>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</si>
  <si>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</si>
  <si>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</si>
  <si>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</si>
  <si>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</si>
  <si>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</si>
  <si>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</si>
  <si>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</si>
  <si>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</si>
  <si>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</si>
  <si>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</si>
  <si>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</si>
  <si>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</si>
  <si>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</si>
  <si>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</si>
  <si>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</si>
  <si>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</si>
  <si>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</si>
  <si>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</si>
  <si>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</si>
  <si>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</si>
  <si>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</si>
  <si>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</si>
  <si>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</si>
  <si>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</si>
  <si>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</si>
  <si>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</si>
  <si>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</si>
  <si>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</si>
  <si>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</si>
  <si>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</si>
  <si>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</si>
  <si>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</si>
  <si>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</si>
  <si>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</si>
  <si>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</si>
  <si>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</si>
  <si>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</si>
  <si>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</si>
  <si>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</si>
  <si>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</si>
  <si>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</si>
  <si>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</si>
  <si>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</si>
  <si>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</si>
  <si>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</si>
  <si>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</si>
  <si>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</si>
  <si>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</si>
  <si>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</si>
  <si>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</si>
  <si>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</si>
  <si>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</si>
  <si>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</si>
  <si>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</si>
  <si>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</si>
  <si>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</si>
  <si>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</si>
  <si>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</si>
  <si>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</si>
  <si>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</si>
  <si>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</si>
  <si>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</si>
  <si>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</si>
  <si>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</si>
  <si>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</si>
  <si>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</si>
  <si>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</si>
  <si>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</si>
  <si>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</si>
  <si>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</si>
  <si>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</si>
  <si>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</si>
  <si>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</si>
  <si>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</si>
  <si>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</si>
  <si>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</si>
  <si>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</si>
  <si>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</si>
  <si>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</si>
  <si>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</si>
  <si>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</si>
  <si>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</si>
  <si>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</si>
  <si>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</si>
  <si>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</si>
  <si>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</si>
  <si>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</si>
  <si>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</si>
  <si>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</si>
  <si>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</si>
  <si>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</si>
  <si>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</si>
  <si>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</si>
  <si>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</si>
  <si>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</si>
  <si>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</si>
  <si>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</si>
  <si>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</si>
  <si>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</si>
  <si>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</si>
  <si>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</si>
  <si>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</si>
  <si>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</si>
  <si>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</si>
  <si>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</si>
  <si>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</si>
  <si>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</si>
  <si>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</si>
  <si>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</si>
  <si>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</si>
  <si>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</si>
  <si>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</si>
  <si>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</si>
  <si>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</si>
  <si>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</si>
  <si>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</si>
  <si>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</si>
  <si>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</si>
  <si>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</si>
  <si>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</si>
  <si>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</si>
  <si>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</si>
  <si>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</si>
  <si>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</si>
  <si>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</si>
  <si>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</si>
  <si>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</si>
  <si>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</si>
  <si>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</si>
  <si>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</si>
  <si>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</si>
  <si>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</si>
  <si>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</si>
  <si>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</si>
  <si>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</si>
  <si>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</si>
  <si>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</si>
  <si>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</si>
  <si>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</si>
  <si>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</si>
  <si>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</si>
  <si>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</si>
  <si>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</si>
  <si>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</si>
  <si>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</si>
  <si>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</si>
  <si>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</si>
  <si>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</si>
  <si>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</si>
  <si>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</si>
  <si>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</si>
  <si>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</si>
  <si>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</si>
  <si>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</si>
  <si>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</si>
  <si>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</si>
  <si>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</si>
  <si>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</si>
  <si>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</si>
  <si>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</si>
  <si>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</si>
  <si>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</si>
  <si>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</si>
  <si>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</si>
  <si>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</si>
  <si>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</si>
  <si>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</si>
  <si>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</si>
  <si>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</si>
  <si>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</si>
  <si>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</si>
  <si>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</si>
  <si>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</si>
  <si>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</si>
  <si>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</si>
  <si>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</si>
  <si>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</si>
  <si>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</si>
  <si>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</si>
  <si>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</si>
  <si>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</si>
  <si>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</si>
  <si>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</si>
  <si>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</si>
  <si>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</si>
  <si>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</si>
  <si>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</si>
  <si>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</si>
  <si>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</si>
  <si>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</si>
  <si>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</si>
  <si>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</si>
  <si>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</si>
  <si>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</si>
  <si>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</si>
  <si>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</si>
  <si>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</si>
  <si>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</si>
  <si>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</si>
  <si>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</si>
  <si>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</si>
  <si>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</si>
  <si>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</si>
  <si>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</si>
  <si>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</si>
  <si>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</si>
  <si>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</si>
  <si>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</si>
  <si>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</si>
  <si>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</si>
  <si>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</si>
  <si>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</si>
  <si>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</si>
  <si>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</si>
  <si>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</si>
  <si>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</si>
  <si>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</si>
  <si>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</si>
  <si>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</si>
  <si>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</si>
  <si>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</si>
  <si>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</si>
  <si>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</si>
  <si>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</si>
  <si>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</si>
  <si>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</si>
  <si>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</si>
  <si>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</si>
  <si>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</si>
  <si>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</si>
  <si>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</si>
  <si>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</si>
  <si>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</si>
  <si>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</si>
  <si>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</si>
  <si>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</si>
  <si>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</si>
  <si>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</si>
  <si>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</si>
  <si>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</si>
  <si>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</si>
  <si>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</si>
  <si>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</si>
  <si>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</si>
  <si>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</si>
  <si>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</si>
  <si>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</si>
  <si>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</si>
  <si>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</si>
  <si>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</si>
  <si>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</si>
  <si>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</si>
  <si>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</si>
  <si>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</si>
  <si>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</si>
  <si>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</si>
  <si>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</si>
  <si>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</si>
  <si>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</si>
  <si>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</si>
  <si>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</si>
  <si>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</si>
  <si>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</si>
  <si>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</si>
  <si>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</si>
  <si>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</si>
  <si>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</si>
  <si>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</si>
  <si>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</si>
  <si>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</si>
  <si>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</si>
  <si>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</si>
  <si>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</si>
  <si>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</si>
  <si>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</si>
  <si>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</si>
  <si>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</si>
  <si>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</si>
  <si>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</si>
  <si>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</si>
  <si>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</si>
  <si>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</si>
  <si>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</si>
  <si>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</si>
  <si>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</si>
  <si>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</si>
  <si>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</si>
  <si>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</si>
  <si>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</si>
  <si>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</si>
  <si>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</si>
  <si>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</si>
  <si>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</si>
  <si>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</si>
  <si>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</si>
  <si>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</si>
  <si>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</si>
  <si>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</si>
  <si>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</si>
  <si>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</si>
  <si>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</si>
  <si>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</si>
  <si>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</si>
  <si>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</si>
  <si>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</si>
  <si>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</si>
  <si>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</si>
  <si>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</si>
  <si>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</si>
  <si>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</si>
  <si>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</si>
  <si>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</si>
  <si>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</si>
  <si>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</si>
  <si>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</si>
  <si>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</si>
  <si>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</si>
  <si>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</si>
  <si>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</si>
  <si>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</si>
  <si>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</si>
  <si>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</si>
  <si>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</si>
  <si>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</si>
  <si>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</si>
  <si>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</si>
  <si>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</si>
  <si>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</si>
  <si>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</si>
  <si>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</si>
  <si>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</si>
  <si>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</si>
  <si>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</si>
  <si>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</si>
  <si>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</si>
  <si>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</si>
  <si>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</si>
  <si>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</si>
  <si>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</si>
  <si>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</si>
  <si>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</si>
  <si>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</si>
  <si>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</si>
  <si>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</si>
  <si>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</si>
  <si>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</si>
  <si>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</si>
  <si>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</si>
  <si>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</si>
  <si>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</si>
  <si>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</si>
  <si>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</si>
  <si>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</si>
  <si>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</si>
  <si>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</si>
  <si>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</si>
  <si>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</si>
  <si>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</si>
  <si>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</si>
  <si>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</si>
  <si>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</si>
  <si>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</si>
  <si>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</si>
  <si>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</si>
  <si>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</si>
  <si>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</si>
  <si>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</si>
  <si>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</si>
  <si>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</si>
  <si>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</si>
  <si>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</si>
  <si>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</si>
  <si>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</si>
  <si>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</si>
  <si>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</si>
  <si>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</si>
  <si>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</si>
  <si>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</si>
  <si>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</si>
  <si>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</si>
  <si>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</si>
  <si>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</si>
  <si>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</si>
  <si>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</si>
  <si>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</si>
  <si>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</si>
  <si>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</si>
  <si>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</si>
  <si>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</si>
  <si>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</si>
  <si>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</si>
  <si>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</si>
  <si>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</si>
  <si>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</si>
  <si>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</si>
  <si>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</si>
  <si>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</si>
  <si>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</si>
  <si>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</si>
  <si>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</si>
  <si>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</si>
  <si>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</si>
  <si>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</si>
  <si>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</si>
  <si>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</si>
  <si>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</si>
  <si>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</si>
  <si>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</si>
  <si>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</si>
  <si>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</si>
  <si>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</si>
  <si>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</si>
  <si>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</si>
  <si>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</si>
  <si>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</si>
  <si>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</si>
  <si>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</si>
  <si>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</si>
  <si>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</si>
  <si>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</si>
  <si>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</si>
  <si>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</si>
  <si>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</si>
  <si>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</si>
  <si>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</si>
  <si>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</si>
  <si>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</si>
  <si>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</si>
  <si>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</si>
  <si>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</si>
  <si>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</si>
  <si>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</si>
  <si>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</si>
  <si>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</si>
  <si>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</si>
  <si>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</si>
  <si>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</si>
  <si>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</si>
  <si>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</si>
  <si>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</si>
  <si>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</si>
  <si>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</si>
  <si>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</si>
  <si>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</si>
  <si>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</si>
  <si>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</si>
  <si>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</si>
  <si>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</si>
  <si>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</si>
  <si>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</si>
  <si>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</si>
  <si>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</si>
  <si>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</si>
  <si>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</si>
  <si>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</si>
  <si>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</si>
  <si>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</si>
  <si>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</si>
  <si>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</si>
  <si>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</si>
  <si>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</si>
  <si>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</si>
  <si>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</si>
  <si>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</si>
  <si>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</si>
  <si>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</si>
  <si>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</si>
  <si>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</si>
  <si>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</si>
  <si>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</si>
  <si>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</si>
  <si>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</si>
  <si>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</si>
  <si>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</si>
  <si>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</si>
  <si>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</si>
  <si>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</si>
  <si>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</si>
  <si>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</si>
  <si>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</si>
  <si>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</si>
  <si>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</si>
  <si>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</si>
  <si>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</si>
  <si>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</si>
  <si>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</si>
  <si>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</si>
  <si>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</si>
  <si>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</si>
  <si>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</si>
  <si>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</si>
  <si>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</si>
  <si>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</si>
  <si>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</si>
  <si>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</si>
  <si>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</si>
  <si>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</si>
  <si>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</si>
  <si>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</si>
  <si>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</si>
  <si>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</si>
  <si>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</si>
  <si>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</si>
  <si>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</si>
  <si>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</si>
  <si>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</si>
  <si>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</si>
  <si>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</si>
  <si>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</si>
  <si>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</si>
  <si>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</si>
  <si>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</si>
  <si>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</si>
  <si>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</si>
  <si>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</si>
  <si>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</si>
  <si>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</si>
  <si>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</si>
  <si>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</si>
  <si>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</si>
  <si>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</si>
  <si>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</si>
  <si>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</si>
  <si>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</si>
  <si>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</si>
  <si>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</si>
  <si>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</si>
  <si>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</si>
  <si>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</si>
  <si>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</si>
  <si>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</si>
  <si>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</si>
  <si>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</si>
  <si>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</si>
  <si>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</si>
  <si>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</si>
  <si>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</si>
  <si>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</si>
  <si>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</si>
  <si>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</si>
  <si>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</si>
  <si>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</si>
  <si>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</si>
  <si>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</si>
  <si>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</si>
  <si>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</si>
  <si>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</si>
  <si>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</si>
  <si>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</si>
  <si>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</si>
  <si>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</si>
  <si>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</si>
  <si>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</si>
  <si>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</si>
  <si>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</si>
  <si>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</si>
  <si>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</si>
  <si>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</si>
  <si>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</si>
  <si>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</si>
  <si>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</si>
  <si>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</si>
  <si>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</si>
  <si>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</si>
  <si>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</si>
  <si>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</si>
  <si>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</si>
  <si>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</si>
  <si>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</si>
  <si>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</si>
  <si>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</si>
  <si>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</si>
  <si>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</si>
  <si>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</si>
  <si>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</si>
  <si>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</si>
  <si>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</si>
  <si>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</si>
  <si>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</si>
  <si>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</si>
  <si>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</si>
  <si>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</si>
  <si>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</si>
  <si>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</si>
  <si>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</si>
  <si>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</si>
  <si>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</si>
  <si>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</si>
  <si>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</si>
  <si>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</si>
  <si>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</si>
  <si>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</si>
  <si>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</si>
  <si>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</si>
  <si>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</si>
  <si>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</si>
  <si>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</si>
  <si>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</si>
  <si>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</si>
  <si>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</si>
  <si>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</si>
  <si>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</si>
  <si>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</si>
  <si>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</si>
  <si>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</si>
  <si>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</si>
  <si>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</si>
  <si>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</si>
  <si>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</si>
  <si>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</si>
  <si>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</si>
  <si>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</si>
  <si>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</si>
  <si>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</si>
  <si>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</si>
  <si>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</si>
  <si>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</si>
  <si>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</si>
  <si>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</si>
  <si>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</si>
  <si>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</si>
  <si>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</si>
  <si>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</si>
  <si>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</si>
  <si>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</si>
  <si>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</si>
  <si>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</si>
  <si>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</si>
  <si>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</si>
  <si>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</si>
  <si>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</si>
  <si>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</si>
  <si>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</si>
  <si>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</si>
  <si>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</si>
  <si>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</si>
  <si>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</si>
  <si>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</si>
  <si>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</si>
  <si>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</si>
  <si>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</si>
  <si>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</si>
  <si>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</si>
  <si>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</si>
  <si>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</si>
  <si>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</si>
  <si>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</si>
  <si>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</si>
  <si>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</si>
  <si>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</si>
  <si>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</si>
  <si>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</si>
  <si>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</si>
  <si>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</si>
  <si>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</si>
  <si>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</si>
  <si>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</si>
  <si>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</si>
  <si>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</si>
  <si>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</si>
  <si>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</si>
  <si>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</si>
  <si>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</si>
  <si>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</si>
  <si>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</si>
  <si>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</si>
  <si>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</si>
  <si>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</si>
  <si>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</si>
  <si>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</si>
  <si>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</si>
  <si>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</si>
  <si>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</si>
  <si>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</si>
  <si>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</si>
  <si>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</si>
  <si>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</si>
  <si>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</si>
  <si>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</si>
  <si>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</si>
  <si>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</si>
  <si>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</si>
  <si>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</si>
  <si>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</si>
  <si>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</si>
  <si>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</si>
  <si>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</si>
  <si>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</si>
  <si>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</si>
  <si>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</si>
  <si>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</si>
  <si>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</si>
  <si>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</si>
  <si>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</si>
  <si>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</si>
  <si>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</si>
  <si>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</si>
  <si>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</si>
  <si>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</si>
  <si>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</si>
  <si>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</si>
  <si>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</si>
  <si>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</si>
  <si>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</si>
  <si>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</si>
  <si>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</si>
  <si>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</si>
  <si>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</si>
  <si>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</si>
  <si>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</si>
  <si>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</si>
  <si>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</si>
  <si>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</si>
  <si>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</si>
  <si>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</si>
  <si>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</si>
  <si>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</si>
  <si>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</si>
  <si>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</si>
  <si>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</si>
  <si>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</si>
  <si>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</si>
  <si>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</si>
  <si>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</si>
  <si>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</si>
  <si>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</si>
  <si>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</si>
  <si>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</si>
  <si>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</si>
  <si>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</si>
  <si>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</si>
  <si>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</si>
  <si>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</si>
  <si>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</si>
  <si>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</si>
  <si>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</si>
  <si>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</si>
  <si>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</si>
  <si>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</si>
  <si>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</si>
  <si>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</si>
  <si>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</si>
  <si>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</si>
  <si>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</si>
  <si>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</si>
  <si>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</si>
  <si>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</si>
  <si>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</si>
  <si>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</si>
  <si>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</si>
  <si>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</si>
  <si>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</si>
  <si>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</si>
  <si>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</si>
  <si>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</si>
  <si>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</si>
  <si>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</si>
  <si>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</si>
  <si>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</si>
  <si>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</si>
  <si>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</si>
  <si>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</si>
  <si>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</si>
  <si>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</si>
  <si>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</si>
  <si>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</si>
  <si>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</si>
  <si>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</si>
  <si>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</si>
  <si>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</si>
  <si>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</si>
  <si>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</si>
  <si>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</si>
  <si>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</si>
  <si>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</si>
  <si>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</si>
  <si>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</si>
  <si>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</si>
  <si>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</si>
  <si>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</si>
  <si>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</si>
  <si>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</si>
  <si>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</si>
  <si>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</si>
  <si>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</si>
  <si>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</si>
  <si>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</si>
  <si>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</si>
  <si>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</si>
  <si>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</si>
  <si>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</si>
  <si>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</si>
  <si>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</si>
  <si>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</si>
  <si>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</si>
  <si>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</si>
  <si>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</si>
  <si>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</si>
  <si>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</si>
  <si>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</si>
  <si>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</si>
  <si>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</si>
  <si>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</si>
  <si>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</si>
  <si>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</si>
  <si>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</si>
  <si>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</si>
  <si>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</si>
  <si>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</si>
  <si>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</si>
  <si>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</si>
  <si>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</si>
  <si>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</si>
  <si>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</si>
  <si>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</si>
  <si>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</si>
  <si>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</si>
  <si>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</si>
  <si>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</si>
  <si>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</si>
  <si>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</si>
  <si>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</si>
  <si>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</si>
  <si>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</si>
  <si>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</si>
  <si>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</si>
  <si>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</si>
  <si>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</si>
  <si>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</si>
  <si>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</si>
  <si>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</si>
  <si>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</si>
  <si>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</si>
  <si>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</si>
  <si>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</si>
  <si>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</si>
  <si>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</si>
  <si>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</si>
  <si>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</si>
  <si>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</si>
  <si>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</si>
  <si>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</si>
  <si>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</si>
  <si>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</si>
  <si>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</si>
  <si>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</si>
  <si>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</si>
  <si>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</si>
  <si>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</si>
  <si>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</si>
  <si>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</si>
  <si>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</si>
  <si>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</si>
  <si>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</si>
  <si>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</si>
  <si>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</si>
  <si>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</si>
  <si>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</si>
  <si>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</si>
  <si>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</si>
  <si>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</si>
  <si>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</si>
  <si>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</si>
  <si>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</si>
  <si>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</si>
  <si>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</si>
  <si>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</si>
  <si>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</si>
  <si>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</si>
  <si>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</si>
  <si>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</si>
  <si>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</si>
  <si>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</si>
  <si>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</si>
  <si>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</si>
  <si>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</si>
  <si>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</si>
  <si>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</si>
  <si>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</si>
  <si>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</si>
  <si>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</si>
  <si>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</si>
  <si>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</si>
  <si>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</si>
  <si>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</si>
  <si>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</si>
  <si>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</si>
  <si>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</si>
  <si>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</si>
  <si>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</si>
  <si>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</si>
  <si>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</si>
  <si>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</si>
  <si>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</si>
  <si>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</si>
  <si>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</si>
  <si>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</si>
  <si>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</si>
  <si>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</si>
  <si>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</si>
  <si>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</si>
  <si>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</si>
  <si>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</si>
  <si>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</si>
  <si>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</si>
  <si>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</si>
  <si>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</si>
  <si>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</si>
  <si>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</si>
  <si>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</si>
  <si>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</si>
  <si>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</si>
  <si>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</si>
  <si>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</si>
  <si>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</si>
  <si>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</si>
  <si>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</si>
  <si>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</si>
  <si>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</si>
  <si>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</si>
  <si>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</si>
  <si>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</si>
  <si>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</si>
  <si>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</si>
  <si>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</si>
  <si>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</si>
  <si>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</si>
  <si>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</si>
  <si>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</si>
  <si>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</si>
  <si>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</si>
  <si>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</si>
  <si>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</si>
  <si>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</si>
  <si>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</si>
  <si>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</si>
  <si>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</si>
  <si>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</si>
  <si>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</si>
  <si>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</si>
  <si>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</si>
  <si>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</si>
  <si>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</si>
  <si>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</si>
  <si>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</si>
  <si>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</si>
  <si>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</si>
  <si>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</si>
  <si>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</si>
  <si>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</si>
  <si>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</si>
  <si>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</si>
  <si>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</si>
  <si>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</si>
  <si>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</si>
  <si>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</si>
  <si>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</si>
  <si>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</si>
  <si>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</si>
  <si>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</si>
  <si>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</si>
  <si>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</si>
  <si>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</si>
  <si>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</si>
  <si>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</si>
  <si>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</si>
  <si>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</si>
  <si>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</si>
  <si>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</si>
  <si>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</si>
  <si>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</si>
  <si>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</si>
  <si>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</si>
  <si>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</si>
  <si>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</si>
  <si>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</si>
  <si>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</si>
  <si>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</si>
  <si>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</si>
  <si>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</si>
  <si>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</si>
  <si>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</si>
  <si>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</si>
  <si>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</si>
  <si>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</si>
  <si>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</si>
  <si>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</si>
  <si>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</si>
  <si>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</si>
  <si>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</si>
  <si>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</si>
  <si>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</si>
  <si>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</si>
  <si>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</si>
  <si>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</si>
  <si>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</si>
  <si>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</si>
  <si>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</si>
  <si>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</si>
  <si>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</si>
  <si>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</si>
  <si>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</si>
  <si>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</si>
  <si>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</si>
  <si>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</si>
  <si>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</si>
  <si>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</si>
  <si>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</si>
  <si>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</si>
  <si>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</si>
  <si>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</si>
  <si>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</si>
  <si>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</si>
  <si>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</si>
  <si>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</si>
  <si>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</si>
  <si>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</si>
  <si>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</si>
  <si>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</si>
  <si>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</si>
  <si>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</si>
  <si>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</si>
  <si>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</si>
  <si>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</si>
  <si>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</si>
  <si>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</si>
  <si>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</si>
  <si>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</si>
  <si>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</si>
  <si>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</si>
  <si>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</si>
  <si>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</si>
  <si>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</si>
  <si>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</si>
  <si>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</si>
  <si>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</si>
  <si>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</si>
  <si>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</si>
  <si>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</si>
  <si>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</si>
  <si>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</si>
  <si>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</si>
  <si>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</si>
  <si>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</si>
  <si>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</si>
  <si>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</si>
  <si>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</si>
  <si>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</si>
  <si>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</si>
  <si>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</si>
  <si>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</si>
  <si>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</si>
  <si>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</si>
  <si>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</si>
  <si>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</si>
  <si>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</si>
  <si>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</si>
  <si>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</si>
  <si>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</si>
  <si>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</si>
  <si>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</si>
  <si>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</si>
  <si>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</si>
  <si>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</si>
  <si>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</si>
  <si>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</si>
  <si>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</si>
  <si>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</si>
  <si>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</si>
  <si>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</si>
  <si>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</si>
  <si>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</si>
  <si>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</si>
  <si>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</si>
  <si>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</si>
  <si>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</si>
  <si>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</si>
  <si>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</si>
  <si>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</si>
  <si>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</si>
  <si>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</si>
  <si>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</si>
  <si>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</si>
  <si>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</si>
  <si>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</si>
  <si>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</si>
  <si>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</si>
  <si>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</si>
  <si>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</si>
  <si>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</si>
  <si>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</si>
  <si>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</si>
  <si>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</si>
  <si>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</si>
  <si>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</si>
  <si>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</si>
  <si>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</si>
  <si>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</si>
  <si>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</si>
  <si>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</si>
  <si>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</si>
  <si>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</si>
  <si>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</si>
  <si>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</si>
  <si>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</si>
  <si>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</si>
  <si>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</si>
  <si>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</si>
  <si>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</si>
  <si>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</si>
  <si>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</si>
  <si>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</si>
  <si>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</si>
  <si>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</si>
  <si>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</si>
  <si>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</si>
  <si>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</si>
  <si>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</si>
  <si>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</si>
  <si>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</si>
  <si>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</si>
  <si>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</si>
  <si>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</si>
  <si>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</si>
  <si>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</si>
  <si>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</si>
  <si>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</si>
  <si>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</si>
  <si>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</si>
  <si>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</si>
  <si>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</si>
  <si>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</si>
  <si>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</si>
  <si>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</si>
  <si>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</si>
  <si>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</si>
  <si>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</si>
  <si>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</si>
  <si>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</si>
  <si>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</si>
  <si>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</si>
  <si>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</si>
  <si>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</si>
  <si>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</si>
  <si>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</si>
  <si>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</si>
  <si>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</si>
  <si>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</si>
  <si>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</si>
  <si>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</si>
  <si>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</si>
  <si>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</si>
  <si>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</si>
  <si>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</si>
  <si>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</si>
  <si>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</si>
  <si>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</si>
  <si>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</si>
  <si>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</si>
  <si>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</si>
  <si>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</si>
  <si>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</si>
  <si>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</si>
  <si>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</si>
  <si>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</si>
  <si>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</si>
  <si>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</si>
  <si>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</si>
  <si>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</si>
  <si>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</si>
  <si>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</si>
  <si>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</si>
  <si>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</si>
  <si>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</si>
  <si>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</si>
  <si>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</si>
  <si>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</si>
  <si>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</si>
  <si>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</si>
  <si>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</si>
  <si>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</si>
  <si>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</si>
  <si>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</si>
  <si>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</si>
  <si>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</si>
  <si>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</si>
  <si>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</si>
  <si>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</si>
  <si>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</si>
  <si>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</si>
  <si>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</si>
  <si>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</si>
  <si>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</si>
  <si>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</si>
  <si>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</si>
  <si>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</si>
  <si>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</si>
  <si>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</si>
  <si>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</si>
  <si>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</si>
  <si>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</si>
  <si>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</si>
  <si>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</si>
  <si>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</si>
  <si>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</si>
  <si>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</si>
  <si>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</si>
  <si>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</si>
  <si>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</si>
  <si>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</si>
  <si>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</si>
  <si>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</si>
  <si>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</si>
  <si>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</si>
  <si>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</si>
  <si>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</si>
  <si>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</si>
  <si>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</si>
  <si>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</si>
  <si>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</si>
  <si>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</si>
  <si>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</si>
  <si>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</si>
  <si>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</si>
  <si>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</si>
  <si>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</si>
  <si>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</si>
  <si>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</si>
  <si>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</si>
  <si>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</si>
  <si>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</si>
  <si>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</si>
  <si>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</si>
  <si>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</si>
  <si>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</si>
  <si>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</si>
  <si>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</si>
  <si>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</si>
  <si>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</si>
  <si>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</si>
  <si>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</si>
  <si>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</si>
  <si>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</si>
  <si>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</si>
  <si>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</si>
  <si>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</si>
  <si>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</si>
  <si>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</si>
  <si>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</si>
  <si>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</si>
  <si>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</si>
  <si>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</si>
  <si>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</si>
  <si>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</si>
  <si>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</si>
  <si>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</si>
  <si>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</si>
  <si>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</si>
  <si>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</si>
  <si>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</si>
  <si>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</si>
  <si>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</si>
  <si>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</si>
  <si>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</si>
  <si>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</si>
  <si>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</si>
  <si>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</si>
  <si>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</si>
  <si>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</si>
  <si>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</si>
  <si>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</si>
  <si>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</si>
  <si>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</si>
  <si>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</si>
  <si>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</si>
  <si>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</si>
  <si>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</si>
  <si>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</si>
  <si>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</si>
  <si>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</si>
  <si>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</si>
  <si>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</si>
  <si>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</si>
  <si>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</si>
  <si>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</si>
  <si>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</si>
  <si>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</si>
  <si>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</si>
  <si>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</si>
  <si>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</si>
  <si>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</si>
  <si>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</si>
  <si>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</si>
  <si>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</si>
  <si>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</si>
  <si>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</si>
  <si>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</si>
  <si>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</si>
  <si>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</si>
  <si>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</si>
  <si>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</si>
  <si>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</si>
  <si>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</si>
  <si>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</si>
  <si>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</si>
  <si>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</si>
  <si>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</si>
  <si>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</si>
  <si>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</si>
  <si>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</si>
  <si>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</si>
  <si>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</si>
  <si>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</si>
  <si>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</si>
  <si>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</si>
  <si>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</si>
  <si>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</si>
  <si>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</si>
  <si>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</si>
  <si>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</si>
  <si>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</si>
  <si>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</si>
  <si>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</si>
  <si>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</si>
  <si>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</si>
  <si>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</si>
  <si>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</si>
  <si>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</si>
  <si>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</si>
  <si>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</si>
  <si>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</si>
  <si>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</si>
  <si>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</si>
  <si>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</si>
  <si>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</si>
  <si>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</si>
  <si>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</si>
  <si>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</si>
  <si>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</si>
  <si>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</si>
  <si>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</si>
  <si>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</si>
  <si>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</si>
  <si>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</si>
  <si>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</si>
  <si>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</si>
  <si>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</si>
  <si>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</si>
  <si>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</si>
  <si>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</si>
  <si>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</si>
  <si>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</si>
  <si>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</si>
  <si>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</si>
  <si>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</si>
  <si>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</si>
  <si>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</si>
  <si>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</si>
  <si>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</si>
  <si>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</si>
  <si>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</si>
  <si>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</si>
  <si>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</si>
  <si>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</si>
  <si>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</si>
  <si>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</si>
  <si>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</si>
  <si>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</si>
  <si>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</si>
  <si>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</si>
  <si>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</si>
  <si>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</si>
  <si>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</si>
  <si>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</si>
  <si>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</si>
  <si>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</si>
  <si>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</si>
  <si>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</si>
  <si>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</si>
  <si>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</si>
  <si>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</si>
  <si>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</si>
  <si>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</si>
  <si>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</si>
  <si>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</si>
  <si>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</si>
  <si>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</si>
  <si>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</si>
  <si>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</si>
  <si>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</si>
  <si>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</si>
  <si>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</si>
  <si>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</si>
  <si>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</si>
  <si>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</si>
  <si>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</si>
  <si>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</si>
  <si>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</si>
  <si>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</si>
  <si>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</si>
  <si>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</si>
  <si>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</si>
  <si>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</si>
  <si>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</si>
  <si>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</si>
  <si>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</si>
  <si>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</si>
  <si>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</si>
  <si>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</si>
  <si>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</si>
  <si>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</si>
  <si>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</si>
  <si>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</si>
  <si>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</si>
  <si>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</si>
  <si>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</si>
  <si>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</si>
  <si>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</si>
  <si>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</si>
  <si>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</si>
  <si>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</si>
  <si>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</si>
  <si>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</si>
  <si>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</si>
  <si>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</si>
  <si>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</si>
  <si>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</si>
  <si>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</si>
  <si>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</si>
  <si>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</si>
  <si>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</si>
  <si>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</si>
  <si>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</si>
  <si>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</si>
  <si>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</si>
  <si>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</si>
  <si>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</si>
  <si>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</si>
  <si>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</si>
  <si>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</si>
  <si>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</si>
  <si>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</si>
  <si>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</si>
  <si>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</si>
  <si>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</si>
  <si>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</si>
  <si>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</si>
  <si>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</si>
  <si>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</si>
  <si>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</si>
  <si>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</si>
  <si>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</si>
  <si>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</si>
  <si>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</si>
  <si>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</si>
  <si>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</si>
  <si>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</si>
  <si>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</si>
  <si>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</si>
  <si>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</si>
  <si>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</si>
  <si>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</si>
  <si>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</si>
  <si>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</si>
  <si>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</si>
  <si>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</si>
  <si>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</si>
  <si>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</si>
  <si>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</si>
  <si>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</si>
  <si>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</si>
  <si>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</si>
  <si>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</si>
  <si>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</si>
  <si>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</si>
  <si>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</si>
  <si>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</si>
  <si>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</si>
  <si>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</si>
  <si>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</si>
  <si>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</si>
  <si>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</si>
  <si>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</si>
  <si>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</si>
  <si>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</si>
  <si>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</si>
  <si>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</si>
  <si>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</si>
  <si>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</si>
  <si>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</si>
  <si>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</si>
  <si>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</si>
  <si>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</si>
  <si>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</si>
  <si>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</si>
  <si>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</si>
  <si>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</si>
  <si>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</si>
  <si>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</si>
  <si>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</si>
  <si>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</si>
  <si>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</si>
  <si>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</si>
  <si>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</si>
  <si>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</si>
  <si>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</si>
  <si>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</si>
  <si>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</si>
  <si>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</si>
  <si>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</si>
  <si>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</si>
  <si>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</si>
  <si>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</si>
  <si>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</si>
  <si>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</si>
  <si>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</si>
  <si>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</si>
  <si>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</si>
  <si>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</si>
  <si>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</si>
  <si>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</si>
  <si>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</si>
  <si>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</si>
  <si>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</si>
  <si>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</si>
  <si>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</si>
  <si>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</si>
  <si>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</si>
  <si>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</si>
  <si>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</si>
  <si>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</si>
  <si>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</si>
  <si>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</si>
  <si>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</si>
  <si>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</si>
  <si>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</si>
  <si>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</si>
  <si>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</si>
  <si>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</si>
  <si>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</si>
  <si>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</si>
  <si>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</si>
  <si>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</si>
  <si>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</si>
  <si>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</si>
  <si>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</si>
  <si>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</si>
  <si>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</si>
  <si>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</si>
  <si>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</si>
  <si>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</si>
  <si>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</si>
  <si>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</si>
  <si>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</si>
  <si>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</si>
  <si>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</si>
  <si>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</si>
  <si>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</si>
  <si>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</si>
  <si>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</si>
  <si>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</si>
  <si>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</si>
  <si>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</si>
  <si>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</si>
  <si>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</si>
  <si>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</si>
  <si>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</si>
  <si>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</si>
  <si>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</si>
  <si>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</si>
  <si>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</si>
  <si>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</si>
  <si>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</si>
  <si>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</si>
  <si>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</si>
  <si>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</si>
  <si>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</si>
  <si>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</si>
  <si>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</si>
  <si>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</si>
  <si>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</si>
  <si>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</si>
  <si>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</si>
  <si>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</si>
  <si>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</si>
  <si>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</si>
  <si>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</si>
  <si>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</si>
  <si>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</si>
  <si>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</si>
  <si>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</si>
  <si>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</si>
  <si>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</si>
  <si>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</si>
  <si>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</si>
  <si>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</si>
  <si>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</si>
  <si>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</si>
  <si>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</si>
  <si>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</si>
  <si>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</si>
  <si>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</si>
  <si>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</si>
  <si>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</si>
  <si>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</si>
  <si>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</si>
  <si>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</si>
  <si>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</si>
  <si>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</si>
  <si>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</si>
  <si>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</si>
  <si>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</si>
  <si>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</si>
  <si>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</si>
  <si>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</si>
  <si>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</si>
  <si>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</si>
  <si>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</si>
  <si>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</si>
  <si>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</si>
  <si>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</si>
  <si>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</si>
  <si>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</si>
  <si>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</si>
  <si>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</si>
  <si>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</si>
  <si>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</si>
  <si>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</si>
  <si>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</si>
  <si>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</si>
  <si>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</si>
  <si>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</si>
  <si>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</si>
  <si>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</si>
  <si>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</si>
  <si>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</si>
  <si>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</si>
  <si>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</si>
  <si>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</si>
  <si>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</si>
  <si>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</si>
  <si>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</si>
  <si>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</si>
  <si>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</si>
  <si>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</si>
  <si>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</si>
  <si>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</si>
  <si>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</si>
  <si>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</si>
  <si>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</si>
  <si>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</si>
  <si>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</si>
  <si>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</si>
  <si>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</si>
  <si>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</si>
  <si>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</si>
  <si>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</si>
  <si>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</si>
  <si>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</si>
  <si>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</si>
  <si>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</si>
  <si>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</si>
  <si>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</si>
  <si>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</si>
  <si>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</si>
  <si>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</si>
  <si>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</si>
  <si>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</si>
  <si>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</si>
  <si>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</si>
  <si>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</si>
  <si>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</si>
  <si>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</si>
  <si>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</si>
  <si>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</si>
  <si>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</si>
  <si>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</si>
  <si>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</si>
  <si>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</si>
  <si>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</si>
  <si>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</si>
  <si>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</si>
  <si>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</si>
  <si>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</si>
  <si>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</si>
  <si>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</si>
  <si>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</si>
  <si>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</si>
  <si>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</si>
  <si>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</si>
  <si>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</si>
  <si>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</si>
  <si>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</si>
  <si>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</si>
  <si>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</si>
  <si>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</si>
  <si>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</si>
  <si>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</si>
  <si>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</si>
  <si>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</si>
  <si>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</si>
  <si>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</si>
  <si>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</si>
  <si>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</si>
  <si>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</si>
  <si>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</si>
  <si>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</si>
  <si>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</si>
  <si>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</si>
  <si>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</si>
  <si>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</si>
  <si>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</si>
  <si>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</si>
  <si>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</si>
  <si>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</si>
  <si>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</si>
  <si>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</si>
  <si>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</si>
  <si>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</si>
  <si>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</si>
  <si>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</si>
  <si>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</si>
  <si>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</si>
  <si>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</si>
  <si>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</si>
  <si>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</si>
  <si>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</si>
  <si>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</si>
  <si>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</si>
  <si>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</si>
  <si>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</si>
  <si>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</si>
  <si>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</si>
  <si>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</si>
  <si>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</si>
  <si>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</si>
  <si>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</si>
  <si>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</si>
  <si>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</si>
  <si>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</si>
  <si>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</si>
  <si>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</si>
  <si>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</si>
  <si>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</si>
  <si>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</si>
  <si>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</si>
  <si>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</si>
  <si>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</si>
  <si>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</si>
  <si>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</si>
  <si>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</si>
  <si>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</si>
  <si>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</si>
  <si>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</si>
  <si>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</si>
  <si>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</si>
  <si>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</si>
  <si>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</si>
  <si>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</si>
  <si>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</si>
  <si>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</si>
  <si>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</si>
  <si>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</si>
  <si>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</si>
  <si>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</si>
  <si>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</si>
  <si>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</si>
  <si>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</si>
  <si>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</si>
  <si>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</si>
  <si>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</si>
  <si>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</si>
  <si>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</si>
  <si>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</si>
  <si>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</si>
  <si>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</si>
  <si>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</si>
  <si>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</si>
  <si>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</si>
  <si>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</si>
  <si>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</si>
  <si>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</si>
  <si>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</si>
  <si>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</si>
  <si>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</si>
  <si>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</si>
  <si>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</si>
  <si>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</si>
  <si>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</si>
  <si>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</si>
  <si>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</si>
  <si>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</si>
  <si>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</si>
  <si>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</si>
  <si>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</si>
  <si>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</si>
  <si>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</si>
  <si>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</si>
  <si>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</si>
  <si>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</si>
  <si>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</si>
  <si>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</si>
  <si>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</si>
  <si>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</si>
  <si>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</si>
  <si>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</si>
  <si>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</si>
  <si>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</si>
  <si>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</si>
  <si>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</si>
  <si>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</si>
  <si>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</si>
  <si>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</si>
  <si>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</si>
  <si>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</si>
  <si>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</si>
  <si>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</si>
  <si>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</si>
  <si>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</si>
  <si>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</si>
  <si>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</si>
  <si>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</si>
  <si>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</si>
  <si>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</si>
  <si>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</si>
  <si>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</si>
  <si>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</si>
  <si>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</si>
  <si>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</si>
  <si>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</si>
  <si>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</si>
  <si>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</si>
  <si>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</si>
  <si>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</si>
  <si>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</si>
  <si>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</si>
  <si>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</si>
  <si>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</si>
  <si>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</si>
  <si>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</si>
  <si>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</si>
  <si>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</si>
  <si>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</si>
  <si>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</si>
  <si>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</si>
  <si>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</si>
  <si>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</si>
  <si>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</si>
  <si>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</si>
  <si>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</si>
  <si>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</si>
  <si>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</si>
  <si>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</si>
  <si>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</si>
  <si>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</si>
  <si>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</si>
  <si>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</si>
  <si>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</si>
  <si>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</si>
  <si>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</si>
  <si>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</si>
  <si>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</si>
  <si>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</si>
  <si>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</si>
  <si>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</si>
  <si>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</si>
  <si>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</si>
  <si>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</si>
  <si>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</si>
  <si>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</si>
  <si>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</si>
  <si>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</si>
  <si>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</si>
  <si>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</si>
  <si>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</si>
  <si>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</si>
  <si>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</si>
  <si>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</si>
  <si>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</si>
  <si>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</si>
  <si>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</si>
  <si>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</si>
  <si>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</si>
  <si>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</si>
  <si>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</si>
  <si>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</si>
  <si>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</si>
  <si>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</si>
  <si>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</si>
  <si>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</si>
  <si>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</si>
  <si>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</si>
  <si>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</si>
  <si>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</si>
  <si>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</si>
  <si>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</si>
  <si>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</si>
  <si>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</si>
  <si>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</si>
  <si>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</si>
  <si>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</si>
  <si>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</si>
  <si>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</si>
  <si>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</si>
  <si>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</si>
  <si>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</si>
  <si>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</si>
  <si>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</si>
  <si>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</si>
  <si>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</si>
  <si>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</si>
  <si>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</si>
  <si>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</si>
  <si>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</si>
  <si>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</si>
  <si>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</si>
  <si>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</si>
  <si>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</si>
  <si>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</si>
  <si>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</si>
  <si>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</si>
  <si>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</si>
  <si>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</si>
  <si>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</si>
  <si>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</si>
  <si>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</si>
  <si>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</si>
  <si>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</si>
  <si>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</si>
  <si>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</si>
  <si>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</si>
  <si>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</si>
  <si>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</si>
  <si>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</si>
  <si>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</si>
  <si>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</si>
  <si>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</si>
  <si>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</si>
  <si>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</si>
  <si>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</si>
  <si>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</si>
  <si>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</si>
  <si>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</si>
  <si>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</si>
  <si>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</si>
  <si>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</si>
  <si>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</si>
  <si>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</si>
  <si>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</si>
  <si>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</si>
  <si>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</si>
  <si>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</si>
  <si>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</si>
  <si>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</si>
  <si>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</si>
  <si>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</si>
  <si>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</si>
  <si>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</si>
  <si>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</si>
  <si>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</si>
  <si>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</si>
  <si>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</si>
  <si>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</si>
  <si>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</si>
  <si>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</si>
  <si>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</si>
  <si>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</si>
  <si>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</si>
  <si>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</si>
  <si>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</si>
  <si>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</si>
  <si>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</si>
  <si>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</si>
  <si>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</si>
  <si>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</si>
  <si>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</si>
  <si>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</si>
  <si>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</si>
  <si>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</si>
  <si>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</si>
  <si>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</si>
  <si>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</si>
  <si>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</si>
  <si>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</si>
  <si>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</si>
  <si>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</si>
  <si>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</si>
  <si>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</si>
  <si>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</si>
  <si>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</si>
  <si>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</si>
  <si>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</si>
  <si>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</si>
  <si>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</si>
  <si>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</si>
  <si>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</si>
  <si>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</si>
  <si>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</si>
  <si>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</si>
  <si>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</si>
  <si>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</si>
  <si>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</si>
  <si>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</si>
  <si>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</si>
  <si>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</si>
  <si>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</si>
  <si>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</si>
  <si>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</si>
  <si>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</si>
  <si>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</si>
  <si>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</si>
  <si>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</si>
  <si>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</si>
  <si>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</si>
  <si>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</si>
  <si>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</si>
  <si>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</si>
  <si>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</si>
  <si>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</si>
  <si>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</si>
  <si>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</si>
  <si>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</si>
  <si>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</si>
  <si>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</si>
  <si>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</si>
  <si>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</si>
  <si>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</si>
  <si>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</si>
  <si>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</si>
  <si>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</si>
  <si>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</si>
  <si>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</si>
  <si>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</si>
  <si>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</si>
  <si>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</si>
  <si>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</si>
  <si>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</si>
  <si>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</si>
  <si>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</si>
  <si>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</si>
  <si>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</si>
  <si>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</si>
  <si>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</si>
  <si>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</si>
  <si>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</si>
  <si>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</si>
  <si>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</si>
  <si>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</si>
  <si>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</si>
  <si>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</si>
  <si>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</si>
  <si>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</si>
  <si>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</si>
  <si>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</si>
  <si>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</si>
  <si>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</si>
  <si>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</si>
  <si>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</si>
  <si>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</si>
  <si>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</si>
  <si>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</si>
  <si>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</si>
  <si>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</si>
  <si>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</si>
  <si>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</si>
  <si>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</si>
  <si>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</si>
  <si>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</si>
  <si>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</si>
  <si>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</si>
  <si>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</si>
  <si>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</si>
  <si>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</si>
  <si>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</si>
  <si>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</si>
  <si>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</si>
  <si>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</si>
  <si>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</si>
  <si>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</si>
  <si>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</si>
  <si>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</si>
  <si>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</si>
  <si>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</si>
  <si>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</si>
  <si>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</si>
  <si>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</si>
  <si>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</si>
  <si>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</si>
  <si>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</si>
  <si>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</si>
  <si>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</si>
  <si>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</si>
  <si>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</si>
  <si>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</si>
  <si>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</si>
  <si>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</si>
  <si>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</si>
  <si>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</si>
  <si>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</si>
  <si>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</si>
  <si>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</si>
  <si>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</si>
  <si>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</si>
  <si>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</si>
  <si>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</si>
  <si>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</si>
  <si>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</si>
  <si>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</si>
  <si>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</si>
  <si>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</si>
  <si>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</si>
  <si>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</si>
  <si>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</si>
  <si>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</si>
  <si>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</si>
  <si>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</si>
  <si>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</si>
  <si>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</si>
  <si>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</si>
  <si>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</si>
  <si>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</si>
  <si>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</si>
  <si>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</si>
  <si>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</si>
  <si>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</si>
  <si>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</si>
  <si>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</si>
  <si>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</si>
  <si>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</si>
  <si>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</si>
  <si>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</si>
  <si>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</si>
  <si>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</si>
  <si>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</si>
  <si>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</si>
  <si>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</si>
  <si>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</si>
  <si>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</si>
  <si>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</si>
  <si>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</si>
  <si>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</si>
  <si>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</si>
  <si>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</si>
  <si>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</si>
  <si>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</si>
  <si>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</si>
  <si>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</si>
  <si>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</si>
  <si>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</si>
  <si>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</si>
  <si>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</si>
  <si>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</si>
  <si>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</si>
  <si>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</si>
  <si>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</si>
  <si>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</si>
  <si>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</si>
  <si>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</si>
  <si>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</si>
  <si>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</si>
  <si>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</si>
  <si>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</si>
  <si>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</si>
  <si>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</si>
  <si>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</si>
  <si>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</si>
  <si>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</si>
  <si>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</si>
  <si>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</si>
  <si>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</si>
  <si>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</si>
  <si>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</si>
  <si>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</si>
  <si>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</si>
  <si>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</si>
  <si>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</si>
  <si>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</si>
  <si>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</si>
  <si>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</si>
  <si>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</si>
  <si>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</si>
  <si>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</si>
  <si>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</si>
  <si>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</si>
  <si>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</si>
  <si>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</si>
  <si>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</si>
  <si>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</si>
  <si>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</si>
  <si>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</si>
  <si>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</si>
  <si>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</si>
  <si>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</si>
  <si>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</si>
  <si>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</si>
  <si>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</si>
  <si>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</si>
  <si>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</si>
  <si>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</si>
  <si>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</si>
  <si>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</si>
  <si>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</si>
  <si>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</si>
  <si>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</si>
  <si>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</si>
  <si>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</si>
  <si>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</si>
  <si>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</si>
  <si>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</si>
  <si>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</si>
  <si>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</si>
  <si>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</si>
  <si>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</si>
  <si>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</si>
  <si>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</si>
  <si>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</si>
  <si>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</si>
  <si>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</si>
  <si>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</si>
  <si>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</si>
  <si>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</si>
  <si>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</si>
  <si>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</si>
  <si>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</si>
  <si>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</si>
  <si>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</si>
  <si>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</si>
  <si>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</si>
  <si>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</si>
  <si>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</si>
  <si>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</si>
  <si>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</si>
  <si>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</si>
  <si>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</si>
  <si>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</si>
  <si>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</si>
  <si>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</si>
  <si>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</si>
  <si>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</si>
  <si>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</si>
  <si>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</si>
  <si>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</si>
  <si>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</si>
  <si>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</si>
  <si>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</si>
  <si>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</si>
  <si>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</si>
  <si>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</si>
  <si>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</si>
  <si>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</si>
  <si>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</si>
  <si>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</si>
  <si>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</si>
  <si>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</si>
  <si>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</si>
  <si>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</si>
  <si>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</si>
  <si>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</si>
  <si>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</si>
  <si>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</si>
  <si>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</si>
  <si>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</si>
  <si>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</si>
  <si>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</si>
  <si>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</si>
  <si>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</si>
  <si>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</si>
  <si>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</si>
  <si>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</si>
  <si>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</si>
  <si>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</si>
  <si>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</si>
  <si>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</si>
  <si>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</si>
  <si>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</si>
  <si>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</si>
  <si>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</si>
  <si>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</si>
  <si>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</si>
  <si>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</si>
  <si>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</si>
  <si>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</si>
  <si>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</si>
  <si>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</si>
  <si>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</si>
  <si>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</si>
  <si>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</si>
  <si>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</si>
  <si>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</si>
  <si>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</si>
  <si>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</si>
  <si>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</si>
  <si>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</si>
  <si>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</si>
  <si>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</si>
  <si>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</si>
  <si>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</si>
  <si>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</si>
  <si>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</si>
  <si>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</si>
  <si>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</si>
  <si>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</si>
  <si>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</si>
  <si>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</si>
  <si>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</si>
  <si>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</si>
  <si>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</si>
  <si>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</si>
  <si>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</si>
  <si>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</si>
  <si>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</si>
  <si>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</si>
  <si>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</si>
  <si>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</si>
  <si>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</si>
  <si>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</si>
  <si>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</si>
  <si>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</si>
  <si>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</si>
  <si>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</si>
  <si>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</si>
  <si>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</si>
  <si>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</si>
  <si>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</si>
  <si>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</si>
  <si>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</si>
  <si>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</si>
  <si>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</si>
  <si>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</si>
  <si>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</si>
  <si>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</si>
  <si>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</si>
  <si>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</si>
  <si>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</si>
  <si>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</si>
  <si>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</si>
  <si>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</si>
  <si>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</si>
  <si>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</si>
  <si>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</si>
  <si>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</si>
  <si>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</si>
  <si>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</si>
  <si>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</si>
  <si>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</si>
  <si>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</si>
  <si>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</si>
  <si>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</si>
  <si>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</si>
  <si>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</si>
  <si>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</si>
  <si>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</si>
  <si>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</si>
  <si>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</si>
  <si>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</si>
  <si>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</si>
  <si>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</si>
  <si>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</si>
  <si>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</si>
  <si>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</si>
  <si>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</si>
  <si>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</si>
  <si>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</si>
  <si>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</si>
  <si>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</si>
  <si>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</si>
  <si>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</si>
  <si>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</si>
  <si>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</si>
  <si>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</si>
  <si>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</si>
  <si>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</si>
  <si>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</si>
  <si>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</si>
  <si>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</si>
  <si>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</si>
  <si>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</si>
  <si>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</si>
  <si>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</si>
  <si>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</si>
  <si>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</si>
  <si>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</si>
  <si>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</si>
  <si>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</si>
  <si>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</si>
  <si>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</si>
  <si>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</si>
  <si>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</si>
  <si>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</si>
  <si>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</si>
  <si>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</si>
  <si>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</si>
  <si>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</si>
  <si>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</si>
  <si>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</si>
  <si>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</si>
  <si>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</si>
  <si>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</si>
  <si>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</si>
  <si>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</si>
  <si>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</si>
  <si>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</si>
  <si>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</si>
  <si>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</si>
  <si>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</si>
  <si>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</si>
  <si>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</si>
  <si>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</si>
  <si>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</si>
  <si>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</si>
  <si>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</si>
  <si>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</si>
  <si>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</si>
  <si>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</si>
  <si>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</si>
  <si>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</si>
  <si>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</si>
  <si>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</si>
  <si>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</si>
  <si>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</si>
  <si>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</si>
  <si>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</si>
  <si>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</si>
  <si>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</si>
  <si>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</si>
  <si>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</si>
  <si>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</si>
  <si>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</si>
  <si>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</si>
  <si>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</si>
  <si>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</si>
  <si>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</si>
  <si>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</si>
  <si>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</si>
  <si>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</si>
  <si>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</si>
  <si>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</si>
  <si>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</si>
  <si>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</si>
  <si>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</si>
  <si>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</si>
  <si>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</si>
  <si>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</si>
  <si>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</si>
  <si>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</si>
  <si>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</si>
  <si>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</si>
  <si>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</si>
  <si>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</si>
  <si>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</si>
  <si>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</si>
  <si>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</si>
  <si>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</si>
  <si>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</si>
  <si>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</si>
  <si>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</si>
  <si>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</si>
  <si>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</si>
  <si>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</si>
  <si>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</si>
  <si>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</si>
  <si>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</si>
  <si>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</si>
  <si>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</si>
  <si>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</si>
  <si>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</si>
  <si>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</si>
  <si>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</si>
  <si>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</si>
  <si>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</si>
  <si>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</si>
  <si>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</si>
  <si>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</si>
  <si>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</si>
  <si>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</si>
  <si>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</si>
  <si>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</si>
  <si>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</si>
  <si>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</si>
  <si>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</si>
  <si>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</si>
  <si>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</si>
  <si>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</si>
  <si>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</si>
  <si>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</si>
  <si>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</si>
  <si>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</si>
  <si>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</si>
  <si>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</si>
  <si>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</si>
  <si>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</si>
  <si>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</si>
  <si>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</si>
  <si>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</si>
  <si>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</si>
  <si>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</si>
  <si>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</si>
  <si>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</si>
  <si>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</si>
  <si>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</si>
  <si>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</si>
  <si>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</si>
  <si>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</si>
  <si>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</si>
  <si>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</si>
  <si>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</si>
  <si>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</si>
  <si>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</si>
  <si>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</si>
  <si>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</si>
  <si>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</si>
  <si>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</si>
  <si>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</si>
  <si>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</si>
  <si>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</si>
  <si>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</si>
  <si>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</si>
  <si>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</si>
  <si>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</si>
  <si>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</si>
  <si>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</si>
  <si>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</si>
  <si>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</si>
  <si>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</si>
  <si>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</si>
  <si>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</si>
  <si>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</si>
  <si>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</si>
  <si>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</si>
  <si>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</si>
  <si>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</si>
  <si>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</si>
  <si>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</si>
  <si>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</si>
  <si>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</si>
  <si>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</si>
  <si>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</si>
  <si>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</si>
  <si>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</si>
  <si>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</si>
  <si>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</si>
  <si>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</si>
  <si>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</si>
  <si>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</si>
  <si>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</si>
  <si>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</si>
  <si>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</si>
  <si>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</si>
  <si>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</si>
  <si>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</si>
  <si>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</si>
  <si>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</si>
  <si>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</si>
  <si>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</si>
  <si>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</si>
  <si>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</si>
  <si>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</si>
  <si>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</si>
  <si>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</si>
  <si>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</si>
  <si>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</si>
  <si>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</si>
  <si>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</si>
  <si>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</si>
  <si>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</si>
  <si>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</si>
  <si>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</si>
  <si>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</si>
  <si>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</si>
  <si>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</si>
  <si>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</si>
  <si>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</si>
  <si>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</si>
  <si>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</si>
  <si>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</si>
  <si>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</si>
  <si>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</si>
  <si>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</si>
  <si>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</si>
  <si>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</si>
  <si>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</si>
  <si>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</si>
  <si>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</si>
  <si>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</si>
  <si>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</si>
  <si>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</si>
  <si>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</si>
  <si>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</si>
  <si>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</si>
  <si>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</si>
  <si>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</si>
  <si>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</si>
  <si>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</si>
  <si>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</si>
  <si>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</si>
  <si>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</si>
  <si>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</si>
  <si>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</si>
  <si>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</si>
  <si>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</si>
  <si>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</si>
  <si>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</si>
  <si>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</si>
  <si>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</si>
  <si>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</si>
  <si>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</si>
  <si>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</si>
  <si>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</si>
  <si>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</si>
  <si>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</si>
  <si>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</si>
  <si>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</si>
  <si>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</si>
  <si>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</si>
  <si>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</si>
  <si>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</si>
  <si>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</si>
  <si>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</si>
  <si>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</si>
  <si>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</si>
  <si>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</si>
  <si>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</si>
  <si>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</si>
  <si>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</si>
  <si>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</si>
  <si>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</si>
  <si>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</si>
  <si>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</si>
  <si>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</si>
  <si>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</si>
  <si>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</si>
  <si>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</si>
  <si>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</si>
  <si>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</si>
  <si>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</si>
  <si>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</si>
  <si>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</si>
  <si>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</si>
  <si>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</si>
  <si>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</si>
  <si>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</si>
  <si>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</si>
  <si>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</si>
  <si>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</si>
  <si>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</si>
  <si>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</si>
  <si>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</si>
  <si>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</si>
  <si>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</si>
  <si>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</si>
  <si>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</si>
  <si>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</si>
  <si>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</si>
  <si>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</si>
  <si>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</si>
  <si>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</si>
  <si>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</si>
  <si>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</si>
  <si>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</si>
  <si>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</si>
  <si>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</si>
  <si>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</si>
  <si>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</si>
  <si>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</si>
  <si>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</si>
  <si>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</si>
  <si>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</si>
  <si>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</si>
  <si>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</si>
  <si>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</si>
  <si>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</si>
  <si>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</si>
  <si>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</si>
  <si>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</si>
  <si>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</si>
  <si>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</si>
  <si>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</si>
  <si>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</si>
  <si>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</si>
  <si>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</si>
  <si>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</si>
  <si>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</si>
  <si>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</si>
  <si>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</si>
  <si>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</si>
  <si>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</si>
  <si>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</si>
  <si>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</si>
  <si>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</si>
  <si>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</si>
  <si>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</si>
  <si>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</si>
  <si>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</si>
  <si>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</si>
  <si>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</si>
  <si>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</si>
  <si>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</si>
  <si>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</si>
  <si>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</si>
  <si>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</si>
  <si>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</si>
  <si>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</si>
  <si>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</si>
  <si>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</si>
  <si>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</si>
  <si>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</si>
  <si>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</si>
  <si>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</si>
  <si>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</si>
  <si>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</si>
  <si>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</si>
  <si>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</si>
  <si>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</si>
  <si>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</si>
  <si>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</si>
  <si>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</si>
  <si>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</si>
  <si>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</si>
  <si>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</si>
  <si>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</si>
  <si>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</si>
  <si>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</si>
  <si>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</si>
  <si>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</si>
  <si>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</si>
  <si>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</si>
  <si>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</si>
  <si>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</si>
  <si>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</si>
  <si>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</si>
  <si>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</si>
  <si>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</si>
  <si>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</si>
  <si>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</si>
  <si>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</si>
  <si>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</si>
  <si>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</si>
  <si>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</si>
  <si>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</si>
  <si>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</si>
  <si>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</si>
  <si>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</si>
  <si>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</si>
  <si>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</si>
  <si>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</si>
  <si>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</si>
  <si>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</si>
  <si>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</si>
  <si>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</si>
  <si>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</si>
  <si>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</si>
  <si>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</si>
  <si>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</si>
  <si>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</si>
  <si>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</si>
  <si>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</si>
  <si>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</si>
  <si>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</si>
  <si>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</si>
  <si>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</si>
  <si>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</si>
  <si>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</si>
  <si>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</si>
  <si>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</si>
  <si>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</si>
  <si>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</si>
  <si>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</si>
  <si>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</si>
  <si>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</si>
  <si>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</si>
  <si>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</si>
  <si>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</si>
  <si>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</si>
  <si>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</si>
  <si>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</si>
  <si>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</si>
  <si>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</si>
  <si>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</si>
  <si>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</si>
  <si>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</si>
  <si>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</si>
  <si>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</si>
  <si>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</si>
  <si>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</si>
  <si>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</si>
  <si>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</si>
  <si>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</si>
  <si>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</si>
  <si>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</si>
  <si>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</si>
  <si>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</si>
  <si>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</si>
  <si>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</si>
  <si>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</si>
  <si>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</si>
  <si>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</si>
  <si>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</si>
  <si>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</si>
  <si>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</si>
  <si>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</si>
  <si>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</si>
  <si>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</si>
  <si>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</si>
  <si>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</si>
  <si>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</si>
  <si>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</si>
  <si>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</si>
  <si>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</si>
  <si>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</si>
  <si>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</si>
  <si>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</si>
  <si>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</si>
  <si>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</si>
  <si>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</si>
  <si>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</si>
  <si>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</si>
  <si>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</si>
  <si>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</si>
  <si>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</si>
  <si>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</si>
  <si>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</si>
  <si>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</si>
  <si>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</si>
  <si>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</si>
  <si>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</si>
  <si>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</si>
  <si>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</si>
  <si>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</si>
  <si>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</si>
  <si>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</si>
  <si>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</si>
  <si>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</si>
  <si>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</si>
  <si>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</si>
  <si>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</si>
  <si>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</si>
  <si>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</si>
  <si>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</si>
  <si>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</si>
  <si>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</si>
  <si>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</si>
  <si>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</si>
  <si>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</si>
  <si>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</si>
  <si>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</si>
  <si>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</si>
  <si>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</si>
  <si>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</si>
  <si>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</si>
  <si>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</si>
  <si>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</si>
  <si>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</si>
  <si>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</si>
  <si>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</si>
  <si>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</si>
  <si>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</si>
  <si>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</si>
  <si>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</si>
  <si>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</si>
  <si>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</si>
  <si>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</si>
  <si>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</si>
  <si>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</si>
  <si>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</si>
  <si>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</si>
  <si>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</si>
  <si>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</si>
  <si>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</si>
  <si>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</si>
  <si>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</si>
  <si>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</si>
  <si>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</si>
  <si>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</si>
  <si>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</si>
  <si>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</si>
  <si>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</si>
  <si>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</si>
  <si>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</si>
  <si>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</si>
  <si>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</si>
  <si>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</si>
  <si>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</si>
  <si>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</si>
  <si>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</si>
  <si>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</si>
  <si>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</si>
  <si>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</si>
  <si>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</si>
  <si>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</si>
  <si>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</si>
  <si>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</si>
  <si>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</si>
  <si>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</si>
  <si>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</si>
  <si>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</si>
  <si>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</si>
  <si>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</si>
  <si>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</si>
  <si>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</si>
  <si>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</si>
  <si>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</si>
  <si>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</si>
  <si>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</si>
  <si>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</si>
  <si>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</si>
  <si>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</si>
  <si>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</si>
  <si>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</si>
  <si>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</si>
  <si>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</si>
  <si>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</si>
  <si>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</si>
  <si>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</si>
  <si>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</si>
  <si>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</si>
  <si>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</si>
  <si>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</si>
  <si>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</si>
  <si>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</si>
  <si>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</si>
  <si>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</si>
  <si>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</si>
  <si>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</si>
  <si>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</si>
  <si>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</si>
  <si>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</si>
  <si>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</si>
  <si>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</si>
  <si>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</si>
  <si>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</si>
  <si>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</si>
  <si>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</si>
  <si>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</si>
  <si>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</si>
  <si>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</si>
  <si>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</si>
  <si>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</si>
  <si>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</si>
  <si>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</si>
  <si>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</si>
  <si>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</si>
  <si>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</si>
  <si>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</si>
  <si>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</si>
  <si>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</si>
  <si>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</si>
  <si>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</si>
  <si>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</si>
  <si>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</si>
  <si>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</si>
  <si>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</si>
  <si>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</si>
  <si>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</si>
  <si>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</si>
  <si>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</si>
  <si>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</si>
  <si>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</si>
  <si>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</si>
  <si>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</si>
  <si>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</si>
  <si>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</si>
  <si>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</si>
  <si>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</si>
  <si>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</si>
  <si>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</si>
  <si>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</si>
  <si>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</si>
  <si>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</si>
  <si>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</si>
  <si>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</si>
  <si>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</si>
  <si>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</si>
  <si>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</si>
  <si>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</si>
  <si>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</si>
  <si>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</si>
  <si>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</si>
  <si>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</si>
  <si>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</si>
  <si>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</si>
  <si>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</si>
  <si>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</si>
  <si>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</si>
  <si>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</si>
  <si>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</si>
  <si>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</si>
  <si>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</si>
  <si>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</si>
  <si>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</si>
  <si>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</si>
  <si>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</si>
  <si>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</si>
  <si>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</si>
  <si>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</si>
  <si>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</si>
  <si>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</si>
  <si>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</si>
  <si>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</si>
  <si>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</si>
  <si>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</si>
  <si>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</si>
  <si>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</si>
  <si>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</si>
  <si>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</si>
  <si>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</si>
  <si>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</si>
  <si>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</si>
  <si>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</si>
  <si>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</si>
  <si>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</si>
  <si>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</si>
  <si>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</si>
  <si>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</si>
  <si>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</si>
  <si>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</si>
  <si>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</si>
  <si>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</si>
  <si>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</si>
  <si>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</si>
  <si>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</si>
  <si>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</si>
  <si>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</si>
  <si>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</si>
  <si>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</si>
  <si>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</si>
  <si>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</si>
  <si>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</si>
  <si>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</si>
  <si>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</si>
  <si>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</si>
  <si>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</si>
  <si>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</si>
  <si>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</si>
  <si>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</si>
  <si>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</si>
  <si>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</si>
  <si>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</si>
  <si>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</si>
  <si>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</si>
  <si>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</si>
  <si>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</si>
  <si>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</si>
  <si>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</si>
  <si>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</si>
  <si>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</si>
  <si>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</si>
  <si>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</si>
  <si>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</si>
  <si>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</si>
  <si>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</si>
  <si>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</si>
  <si>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</si>
  <si>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</si>
  <si>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</si>
  <si>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</si>
  <si>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</si>
  <si>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</si>
  <si>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</si>
  <si>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</si>
  <si>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</si>
  <si>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</si>
  <si>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</si>
  <si>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</si>
  <si>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</si>
  <si>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</si>
  <si>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</si>
  <si>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</si>
  <si>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</si>
  <si>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</si>
  <si>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</si>
  <si>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</si>
  <si>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</si>
  <si>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</si>
  <si>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</si>
  <si>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</si>
  <si>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</si>
  <si>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</si>
  <si>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</si>
  <si>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</si>
  <si>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</si>
  <si>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</si>
  <si>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</si>
  <si>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</si>
  <si>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</si>
  <si>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</si>
  <si>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</si>
  <si>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</si>
  <si>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</si>
  <si>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</si>
  <si>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</si>
  <si>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</si>
  <si>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</si>
  <si>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</si>
  <si>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</si>
  <si>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</si>
  <si>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</si>
  <si>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</si>
  <si>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</si>
  <si>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</si>
  <si>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</si>
  <si>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</si>
  <si>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</si>
  <si>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</si>
  <si>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</si>
  <si>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</si>
  <si>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</si>
  <si>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</si>
  <si>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</si>
  <si>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</si>
  <si>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</si>
  <si>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</si>
  <si>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</si>
  <si>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</si>
  <si>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</si>
  <si>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</si>
  <si>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</si>
  <si>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</si>
  <si>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</si>
  <si>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</si>
  <si>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</si>
  <si>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</si>
  <si>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</si>
  <si>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</si>
  <si>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</si>
  <si>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</si>
  <si>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</si>
  <si>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</si>
  <si>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</si>
  <si>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</si>
  <si>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</si>
  <si>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</si>
  <si>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</si>
  <si>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</si>
  <si>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</si>
  <si>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</si>
  <si>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</si>
  <si>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</si>
  <si>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</si>
  <si>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</si>
  <si>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</si>
  <si>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</si>
  <si>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</si>
  <si>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</si>
  <si>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</si>
  <si>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</si>
  <si>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</si>
  <si>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</si>
  <si>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</si>
  <si>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</si>
  <si>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</si>
  <si>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</si>
  <si>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</si>
  <si>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</si>
  <si>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</si>
  <si>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</si>
  <si>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</si>
  <si>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</si>
  <si>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</si>
  <si>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</si>
  <si>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</si>
  <si>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</si>
  <si>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</si>
  <si>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</si>
  <si>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</si>
  <si>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</si>
  <si>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</si>
  <si>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</si>
  <si>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</si>
  <si>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</si>
  <si>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</si>
  <si>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</si>
  <si>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</si>
  <si>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</si>
  <si>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</si>
  <si>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</si>
  <si>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</si>
  <si>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</si>
  <si>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</si>
  <si>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</si>
  <si>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</si>
  <si>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</si>
  <si>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</si>
  <si>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</si>
  <si>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</si>
  <si>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</si>
  <si>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</si>
  <si>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</si>
  <si>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</si>
  <si>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</si>
  <si>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</si>
  <si>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</si>
  <si>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</si>
  <si>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</si>
  <si>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</si>
  <si>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</si>
  <si>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</si>
  <si>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</si>
  <si>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</si>
  <si>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</si>
  <si>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</si>
  <si>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</si>
  <si>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</si>
  <si>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</si>
  <si>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</si>
  <si>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</si>
  <si>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</si>
  <si>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</si>
  <si>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</si>
  <si>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</si>
  <si>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</si>
  <si>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</si>
  <si>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</si>
  <si>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</si>
  <si>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</si>
  <si>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</si>
  <si>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</si>
  <si>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</si>
  <si>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</si>
  <si>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</si>
  <si>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</si>
  <si>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</si>
  <si>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</si>
  <si>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</si>
  <si>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</si>
  <si>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</si>
  <si>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</si>
  <si>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</si>
  <si>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</si>
  <si>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</si>
  <si>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</si>
  <si>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</si>
  <si>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</si>
  <si>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</si>
  <si>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</si>
  <si>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</si>
  <si>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</si>
  <si>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</si>
  <si>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</si>
  <si>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</si>
  <si>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</si>
  <si>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</si>
  <si>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</si>
  <si>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</si>
  <si>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</si>
  <si>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</si>
  <si>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</si>
  <si>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</si>
  <si>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</si>
  <si>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</si>
  <si>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</si>
  <si>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</si>
  <si>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</si>
  <si>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</si>
  <si>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</si>
  <si>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</si>
  <si>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</si>
  <si>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</si>
  <si>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</si>
  <si>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</si>
  <si>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</si>
  <si>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</si>
  <si>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</si>
  <si>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</si>
  <si>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</si>
  <si>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</si>
  <si>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</si>
  <si>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</si>
  <si>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</si>
  <si>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</si>
  <si>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</si>
  <si>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</si>
  <si>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</si>
  <si>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</si>
  <si>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</si>
  <si>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</si>
  <si>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</si>
  <si>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</si>
  <si>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</si>
  <si>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</si>
  <si>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</si>
  <si>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</si>
  <si>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</si>
  <si>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</si>
  <si>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</si>
  <si>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</si>
  <si>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</si>
  <si>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</si>
  <si>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</si>
  <si>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</si>
  <si>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</si>
  <si>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</si>
  <si>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</si>
  <si>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</si>
  <si>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</si>
  <si>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</si>
  <si>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</si>
  <si>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</si>
  <si>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</si>
  <si>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</si>
  <si>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</si>
  <si>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</si>
  <si>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</si>
  <si>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</si>
  <si>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</si>
  <si>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</si>
  <si>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</si>
  <si>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</si>
  <si>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</si>
  <si>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</si>
  <si>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</si>
  <si>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</si>
  <si>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</si>
  <si>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</si>
  <si>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</si>
  <si>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</si>
  <si>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</si>
  <si>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</si>
  <si>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</si>
  <si>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</si>
  <si>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</si>
  <si>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</si>
  <si>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</si>
  <si>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</si>
  <si>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</si>
  <si>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</si>
  <si>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</si>
  <si>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</si>
  <si>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</si>
  <si>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</si>
  <si>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</si>
  <si>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</si>
  <si>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</si>
  <si>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</si>
  <si>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</si>
  <si>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</si>
  <si>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</si>
  <si>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</si>
  <si>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</si>
  <si>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</si>
  <si>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</si>
  <si>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</si>
  <si>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</si>
  <si>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</si>
  <si>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</si>
  <si>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</si>
  <si>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</si>
  <si>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</si>
  <si>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</si>
  <si>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</si>
  <si>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</si>
  <si>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</si>
  <si>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</si>
  <si>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</si>
  <si>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</si>
  <si>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</si>
  <si>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</si>
  <si>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</si>
  <si>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</si>
  <si>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</si>
  <si>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</si>
  <si>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</si>
  <si>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</si>
  <si>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</si>
  <si>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</si>
  <si>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</si>
  <si>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</si>
  <si>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</si>
  <si>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</si>
  <si>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</si>
  <si>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</si>
  <si>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</si>
  <si>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</si>
  <si>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</si>
  <si>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</si>
  <si>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</si>
  <si>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</si>
  <si>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</si>
  <si>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</si>
  <si>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</si>
  <si>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</si>
  <si>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</si>
  <si>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</si>
  <si>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</si>
  <si>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</si>
  <si>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</si>
  <si>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</si>
  <si>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</si>
  <si>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</si>
  <si>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</si>
  <si>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</si>
  <si>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</si>
  <si>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</si>
  <si>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</si>
  <si>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</si>
  <si>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</si>
  <si>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</si>
  <si>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</si>
  <si>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</si>
  <si>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</si>
  <si>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</si>
  <si>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</si>
  <si>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</si>
  <si>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</si>
  <si>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</si>
  <si>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</si>
  <si>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</si>
  <si>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</si>
  <si>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</si>
  <si>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</si>
  <si>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</si>
  <si>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</si>
  <si>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</si>
  <si>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</si>
  <si>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</si>
  <si>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</si>
  <si>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</si>
  <si>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</si>
  <si>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</si>
  <si>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</si>
  <si>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</si>
  <si>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</si>
  <si>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</si>
  <si>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</si>
  <si>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</si>
  <si>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</si>
  <si>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</si>
  <si>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</si>
  <si>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</si>
  <si>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</si>
  <si>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</si>
  <si>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</si>
  <si>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</si>
  <si>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</si>
  <si>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</si>
  <si>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</si>
  <si>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</si>
  <si>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</si>
  <si>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</si>
  <si>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</si>
  <si>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</si>
  <si>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</si>
  <si>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</si>
  <si>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</si>
  <si>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</si>
  <si>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</si>
  <si>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</si>
  <si>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</si>
  <si>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</si>
  <si>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</si>
  <si>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</si>
  <si>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</si>
  <si>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</si>
  <si>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</si>
  <si>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</si>
  <si>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</si>
  <si>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</si>
  <si>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</si>
  <si>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</si>
  <si>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</si>
  <si>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</si>
  <si>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</si>
  <si>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</si>
  <si>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</si>
  <si>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</si>
  <si>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</si>
  <si>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</si>
  <si>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</si>
  <si>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</si>
  <si>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</si>
  <si>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</si>
  <si>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</si>
  <si>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</si>
  <si>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</si>
  <si>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</si>
  <si>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</si>
  <si>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</si>
  <si>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</si>
  <si>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</si>
  <si>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</si>
  <si>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</si>
  <si>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</si>
  <si>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</si>
  <si>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</si>
  <si>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</si>
  <si>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</si>
  <si>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</si>
  <si>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</si>
  <si>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</si>
  <si>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</si>
  <si>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</si>
  <si>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</si>
  <si>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</si>
  <si>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</si>
  <si>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</si>
  <si>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</si>
  <si>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</si>
  <si>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</si>
  <si>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</si>
  <si>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</si>
  <si>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</si>
  <si>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</si>
  <si>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</si>
  <si>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</si>
  <si>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</si>
  <si>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</si>
  <si>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</si>
  <si>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</si>
  <si>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</si>
  <si>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</si>
  <si>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</si>
  <si>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</si>
  <si>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</si>
  <si>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</si>
  <si>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</si>
  <si>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</si>
  <si>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</si>
  <si>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</si>
  <si>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</si>
  <si>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</si>
  <si>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</si>
  <si>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</si>
  <si>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</si>
  <si>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</si>
  <si>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</si>
  <si>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</si>
  <si>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</si>
  <si>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</si>
  <si>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</si>
  <si>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</si>
  <si>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</si>
  <si>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</si>
  <si>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</si>
  <si>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</si>
  <si>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</si>
  <si>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</si>
  <si>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</si>
  <si>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</si>
  <si>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</si>
  <si>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</si>
  <si>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</si>
  <si>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</si>
  <si>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</si>
  <si>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</si>
  <si>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</si>
  <si>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</si>
  <si>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</si>
  <si>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</si>
  <si>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</si>
  <si>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</si>
  <si>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</si>
  <si>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</si>
  <si>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</si>
  <si>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</si>
  <si>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</si>
  <si>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</si>
  <si>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</si>
  <si>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</si>
  <si>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</si>
  <si>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</si>
  <si>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</si>
  <si>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</si>
  <si>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</si>
  <si>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</si>
  <si>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</si>
  <si>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</si>
  <si>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</si>
  <si>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</si>
  <si>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</si>
  <si>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</si>
  <si>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</si>
  <si>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</si>
  <si>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</si>
  <si>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</si>
  <si>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</si>
  <si>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</si>
  <si>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</si>
  <si>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</si>
  <si>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</si>
  <si>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</si>
  <si>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</si>
  <si>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</si>
  <si>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</si>
  <si>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</si>
  <si>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</si>
  <si>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</si>
  <si>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</si>
  <si>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</si>
  <si>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</si>
  <si>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</si>
  <si>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</si>
  <si>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</si>
  <si>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</si>
  <si>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</si>
  <si>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</si>
  <si>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</si>
  <si>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</si>
  <si>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</si>
  <si>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</si>
  <si>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</si>
  <si>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</si>
  <si>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</si>
  <si>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</si>
  <si>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</si>
  <si>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</si>
  <si>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</si>
  <si>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</si>
  <si>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</si>
  <si>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</si>
  <si>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</si>
  <si>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</si>
  <si>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</si>
  <si>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</si>
  <si>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</si>
  <si>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</si>
  <si>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</si>
  <si>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</si>
  <si>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</si>
  <si>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</si>
  <si>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</si>
  <si>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</si>
  <si>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</si>
  <si>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</si>
  <si>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</si>
  <si>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</si>
  <si>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</si>
  <si>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</si>
  <si>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</si>
  <si>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</si>
  <si>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</si>
  <si>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</si>
  <si>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</si>
  <si>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</si>
  <si>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</si>
  <si>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</si>
  <si>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</si>
  <si>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</si>
  <si>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</si>
  <si>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</si>
  <si>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</si>
  <si>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</si>
  <si>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</si>
  <si>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</si>
  <si>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</si>
  <si>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</si>
  <si>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</si>
  <si>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</si>
  <si>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</si>
  <si>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</si>
  <si>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</si>
  <si>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</si>
  <si>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</si>
  <si>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</si>
  <si>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</si>
  <si>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</si>
  <si>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</si>
  <si>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</si>
  <si>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</si>
  <si>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</si>
  <si>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</si>
  <si>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</si>
  <si>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</si>
  <si>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</si>
  <si>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</si>
  <si>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</si>
  <si>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</si>
  <si>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</si>
  <si>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</si>
  <si>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</si>
  <si>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</si>
  <si>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</si>
  <si>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</si>
  <si>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</si>
  <si>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</si>
  <si>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</si>
  <si>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</si>
  <si>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</si>
  <si>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</si>
  <si>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</si>
  <si>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</si>
  <si>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</si>
  <si>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</si>
  <si>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</si>
  <si>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</si>
  <si>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</si>
  <si>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</si>
  <si>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</si>
  <si>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</si>
  <si>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</si>
  <si>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</si>
  <si>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</si>
  <si>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</si>
  <si>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</si>
  <si>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</si>
  <si>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</si>
  <si>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</si>
  <si>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</si>
  <si>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</si>
  <si>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</si>
  <si>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</si>
  <si>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</si>
  <si>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</si>
  <si>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</si>
  <si>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</si>
  <si>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</si>
  <si>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</si>
  <si>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</si>
  <si>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</si>
  <si>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</si>
  <si>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</si>
  <si>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</si>
  <si>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</si>
  <si>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</si>
  <si>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</si>
  <si>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</si>
  <si>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</si>
  <si>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</si>
  <si>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</si>
  <si>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</si>
  <si>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</si>
  <si>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</si>
  <si>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</si>
  <si>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</si>
  <si>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</si>
  <si>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</si>
  <si>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</si>
  <si>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</si>
  <si>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</si>
  <si>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</si>
  <si>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</si>
  <si>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</si>
  <si>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</si>
  <si>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</si>
  <si>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</si>
  <si>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</si>
  <si>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</si>
  <si>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</si>
  <si>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</si>
  <si>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</si>
  <si>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</si>
  <si>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</si>
  <si>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</si>
  <si>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</si>
  <si>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</si>
  <si>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</si>
  <si>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</si>
  <si>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</si>
  <si>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</si>
  <si>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</si>
  <si>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</si>
  <si>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</si>
  <si>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</si>
  <si>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</si>
  <si>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</si>
  <si>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</si>
  <si>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</si>
  <si>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</si>
  <si>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</si>
  <si>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</si>
  <si>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</si>
  <si>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</si>
  <si>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</si>
  <si>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</si>
  <si>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</si>
  <si>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</si>
  <si>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</si>
  <si>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</si>
  <si>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</si>
  <si>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</si>
  <si>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</si>
  <si>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</si>
  <si>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</si>
  <si>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</si>
  <si>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</si>
  <si>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</si>
  <si>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</si>
  <si>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</si>
  <si>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</si>
  <si>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</si>
  <si>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</si>
  <si>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</si>
  <si>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</si>
  <si>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</si>
  <si>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</si>
  <si>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</si>
  <si>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</si>
  <si>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</si>
  <si>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</si>
  <si>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</si>
  <si>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</si>
  <si>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</si>
  <si>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</si>
  <si>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</si>
  <si>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</si>
  <si>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</si>
  <si>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</si>
  <si>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</si>
  <si>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</si>
  <si>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</si>
  <si>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</si>
  <si>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</si>
  <si>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</si>
  <si>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</si>
  <si>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</si>
  <si>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</si>
  <si>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</si>
  <si>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</si>
  <si>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</si>
  <si>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</si>
  <si>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</si>
  <si>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</si>
  <si>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</si>
  <si>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</si>
  <si>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</si>
  <si>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</si>
  <si>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</si>
  <si>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</si>
  <si>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</si>
  <si>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</si>
  <si>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</si>
  <si>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</si>
  <si>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</si>
  <si>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</si>
  <si>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</si>
  <si>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</si>
  <si>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</si>
  <si>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</si>
  <si>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</si>
  <si>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</si>
  <si>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</si>
  <si>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</si>
  <si>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</si>
  <si>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</si>
  <si>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</si>
  <si>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</si>
  <si>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</si>
  <si>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</si>
  <si>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</si>
  <si>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</si>
  <si>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</si>
  <si>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</si>
  <si>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</si>
  <si>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</si>
  <si>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</si>
  <si>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</si>
  <si>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</si>
  <si>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</si>
  <si>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</si>
  <si>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</si>
  <si>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</si>
  <si>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</si>
  <si>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</si>
  <si>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</si>
  <si>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</si>
  <si>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</si>
  <si>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</si>
  <si>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</si>
  <si>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</si>
  <si>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</si>
  <si>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</si>
  <si>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</si>
  <si>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</si>
  <si>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</si>
  <si>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</si>
  <si>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</si>
  <si>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</si>
  <si>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</si>
  <si>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</si>
  <si>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</si>
  <si>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</si>
  <si>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</si>
  <si>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</si>
  <si>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</si>
  <si>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</si>
  <si>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</si>
  <si>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</si>
  <si>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</si>
  <si>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</si>
  <si>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</si>
  <si>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</si>
  <si>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</si>
  <si>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</si>
  <si>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</si>
  <si>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</si>
  <si>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</si>
  <si>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</si>
  <si>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</si>
  <si>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</si>
  <si>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</si>
  <si>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</si>
  <si>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</si>
  <si>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</si>
  <si>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</si>
  <si>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</si>
  <si>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</si>
  <si>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</si>
  <si>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</si>
  <si>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</si>
  <si>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</si>
  <si>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</si>
  <si>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</si>
  <si>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</si>
  <si>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</si>
  <si>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</si>
  <si>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</si>
  <si>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</si>
  <si>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</si>
  <si>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</si>
  <si>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</si>
  <si>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</si>
  <si>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</si>
  <si>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</si>
  <si>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</si>
  <si>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</si>
  <si>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</si>
  <si>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</si>
  <si>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</si>
  <si>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</si>
  <si>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</si>
  <si>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</si>
  <si>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</si>
  <si>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</si>
  <si>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</si>
  <si>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</si>
  <si>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</si>
  <si>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</si>
  <si>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</si>
  <si>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</si>
  <si>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</si>
  <si>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</si>
  <si>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</si>
  <si>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</si>
  <si>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</si>
  <si>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</si>
  <si>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</si>
  <si>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</si>
  <si>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</si>
  <si>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</si>
  <si>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</si>
  <si>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</si>
  <si>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</si>
  <si>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</si>
  <si>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</si>
  <si>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</si>
  <si>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</si>
  <si>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</si>
  <si>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</si>
  <si>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</si>
  <si>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</si>
  <si>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</si>
  <si>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</si>
  <si>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</si>
  <si>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</si>
  <si>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</si>
  <si>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</si>
  <si>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</si>
  <si>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</si>
  <si>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</si>
  <si>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</si>
  <si>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</si>
  <si>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</si>
  <si>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</si>
  <si>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</si>
  <si>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</si>
  <si>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</si>
  <si>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</si>
  <si>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</si>
  <si>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</si>
  <si>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</si>
  <si>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</si>
  <si>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</si>
  <si>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</si>
  <si>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</si>
  <si>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</si>
  <si>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</si>
  <si>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</si>
  <si>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</si>
  <si>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</si>
  <si>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</si>
  <si>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</si>
  <si>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</si>
  <si>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</si>
  <si>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</si>
  <si>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</si>
  <si>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</si>
  <si>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</si>
  <si>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</si>
  <si>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</si>
  <si>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</si>
  <si>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</si>
  <si>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</si>
  <si>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</si>
  <si>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</si>
  <si>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</si>
  <si>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</si>
  <si>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</si>
  <si>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</si>
  <si>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</si>
  <si>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</si>
  <si>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</si>
  <si>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</si>
  <si>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</si>
  <si>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</si>
  <si>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</si>
  <si>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</si>
  <si>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</si>
  <si>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</si>
  <si>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</si>
  <si>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</si>
  <si>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</si>
  <si>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</si>
  <si>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</si>
  <si>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</si>
  <si>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</si>
  <si>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</si>
  <si>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</si>
  <si>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</si>
  <si>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</si>
  <si>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</si>
  <si>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</si>
  <si>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</si>
  <si>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</si>
  <si>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</si>
  <si>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</si>
  <si>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</si>
  <si>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</si>
  <si>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</si>
  <si>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</si>
  <si>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</si>
  <si>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</si>
  <si>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</si>
  <si>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</si>
  <si>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</si>
  <si>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</si>
  <si>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</si>
  <si>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</si>
  <si>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</si>
  <si>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</si>
  <si>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</si>
  <si>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</si>
  <si>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</si>
  <si>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</si>
  <si>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</si>
  <si>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</si>
  <si>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</si>
  <si>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</si>
  <si>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</si>
  <si>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</si>
  <si>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</si>
  <si>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</si>
  <si>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</si>
  <si>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</si>
  <si>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</si>
  <si>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</si>
  <si>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</si>
  <si>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</si>
  <si>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</si>
  <si>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</si>
  <si>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</si>
  <si>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</si>
  <si>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</si>
  <si>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</si>
  <si>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</si>
  <si>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</si>
  <si>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</si>
  <si>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</si>
  <si>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</si>
  <si>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</si>
  <si>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</si>
  <si>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</si>
  <si>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</si>
  <si>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</si>
  <si>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</si>
  <si>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</si>
  <si>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</si>
  <si>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</si>
  <si>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</si>
  <si>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</si>
  <si>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</si>
  <si>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</si>
  <si>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</si>
  <si>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</si>
  <si>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</si>
  <si>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</si>
  <si>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</si>
  <si>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</si>
  <si>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</si>
  <si>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</si>
  <si>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</si>
  <si>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</si>
  <si>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</si>
  <si>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</si>
  <si>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</si>
  <si>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</si>
  <si>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</si>
  <si>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</si>
  <si>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</si>
  <si>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</si>
  <si>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</si>
  <si>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</si>
  <si>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</si>
  <si>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</si>
  <si>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</si>
  <si>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</si>
  <si>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</si>
  <si>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</si>
  <si>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</si>
  <si>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</si>
  <si>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</si>
  <si>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</si>
  <si>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</si>
  <si>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</si>
  <si>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</si>
  <si>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</si>
  <si>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</si>
  <si>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</si>
  <si>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</si>
  <si>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</si>
  <si>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</si>
  <si>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</si>
  <si>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</si>
  <si>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</si>
  <si>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</si>
  <si>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</si>
  <si>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</si>
  <si>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</si>
  <si>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</si>
  <si>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</si>
  <si>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</si>
  <si>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</si>
  <si>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</si>
  <si>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</si>
  <si>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</si>
  <si>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</si>
  <si>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</si>
  <si>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</si>
  <si>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</si>
  <si>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</si>
  <si>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</si>
  <si>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</si>
  <si>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</si>
  <si>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</si>
  <si>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</si>
  <si>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</si>
  <si>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</si>
  <si>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</si>
  <si>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</si>
  <si>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</si>
  <si>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</si>
  <si>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</si>
  <si>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</si>
  <si>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</si>
  <si>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</si>
  <si>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</si>
  <si>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</si>
  <si>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</si>
  <si>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</si>
  <si>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</si>
  <si>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</si>
  <si>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</si>
  <si>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</si>
  <si>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</si>
  <si>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</si>
  <si>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</si>
  <si>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</si>
  <si>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</si>
  <si>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</si>
  <si>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</si>
  <si>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</si>
  <si>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</si>
  <si>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</si>
  <si>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</si>
  <si>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</si>
  <si>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</si>
  <si>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</si>
  <si>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</si>
  <si>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</si>
  <si>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</si>
  <si>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</si>
  <si>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</si>
  <si>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</si>
  <si>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</si>
  <si>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</si>
  <si>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</si>
  <si>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</si>
  <si>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</si>
  <si>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</si>
  <si>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</si>
  <si>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</si>
  <si>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</si>
  <si>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</si>
  <si>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</si>
  <si>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</si>
  <si>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</si>
  <si>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</si>
  <si>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</si>
  <si>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</si>
  <si>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</si>
  <si>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</si>
  <si>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</si>
  <si>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</si>
  <si>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</si>
  <si>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</si>
  <si>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</si>
  <si>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</si>
  <si>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</si>
  <si>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</si>
  <si>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</si>
  <si>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</si>
  <si>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</si>
  <si>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</si>
  <si>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</si>
  <si>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</si>
  <si>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</si>
  <si>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</si>
  <si>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</si>
  <si>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</si>
  <si>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</si>
  <si>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</si>
  <si>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</si>
  <si>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</si>
  <si>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</si>
  <si>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</si>
  <si>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</si>
  <si>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</si>
  <si>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</si>
  <si>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</si>
  <si>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</si>
  <si>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</si>
  <si>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</si>
  <si>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</si>
  <si>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</si>
  <si>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</si>
  <si>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</si>
  <si>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</si>
  <si>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</si>
  <si>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</si>
  <si>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</si>
  <si>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</si>
  <si>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</si>
  <si>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</si>
  <si>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</si>
  <si>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</si>
  <si>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</si>
  <si>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</si>
  <si>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</si>
  <si>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</si>
  <si>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</si>
  <si>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</si>
  <si>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</si>
  <si>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</si>
  <si>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</si>
  <si>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</si>
  <si>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</si>
  <si>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</si>
  <si>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</si>
  <si>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</si>
  <si>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</si>
  <si>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</si>
  <si>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</si>
  <si>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</si>
  <si>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</si>
  <si>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</si>
  <si>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</si>
  <si>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</si>
  <si>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</si>
  <si>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</si>
  <si>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</si>
  <si>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</si>
  <si>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</si>
  <si>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</si>
  <si>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</si>
  <si>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</si>
  <si>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</si>
  <si>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</si>
  <si>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</si>
  <si>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</si>
  <si>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</si>
  <si>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</si>
  <si>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</si>
  <si>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</si>
  <si>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</si>
  <si>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</si>
  <si>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</si>
  <si>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</si>
  <si>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</si>
  <si>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</si>
  <si>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</si>
  <si>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</si>
  <si>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</si>
  <si>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</si>
  <si>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</si>
  <si>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</si>
  <si>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</si>
  <si>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</si>
  <si>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</si>
  <si>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</si>
  <si>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</si>
  <si>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</si>
  <si>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</si>
  <si>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</si>
  <si>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</si>
  <si>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</si>
  <si>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</si>
  <si>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</si>
  <si>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</si>
  <si>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</si>
  <si>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</si>
  <si>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</si>
  <si>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</si>
  <si>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</si>
  <si>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</si>
  <si>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</si>
  <si>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</si>
  <si>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</si>
  <si>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</si>
  <si>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</si>
  <si>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</si>
  <si>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</si>
  <si>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</si>
  <si>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</si>
  <si>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</si>
  <si>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</si>
  <si>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</si>
  <si>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</si>
  <si>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</si>
  <si>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</si>
  <si>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</si>
  <si>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</si>
  <si>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</si>
  <si>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</si>
  <si>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</si>
  <si>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</si>
  <si>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</si>
  <si>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</si>
  <si>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</si>
  <si>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</si>
  <si>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</si>
  <si>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</si>
  <si>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</si>
  <si>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</si>
  <si>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</si>
  <si>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</si>
  <si>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</si>
  <si>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</si>
  <si>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</si>
  <si>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</si>
  <si>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</si>
  <si>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</si>
  <si>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</si>
  <si>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</si>
  <si>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</si>
  <si>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</si>
  <si>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</si>
  <si>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</si>
  <si>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</si>
  <si>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</si>
  <si>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</si>
  <si>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</si>
  <si>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</si>
  <si>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</si>
  <si>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</si>
  <si>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</si>
  <si>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</si>
  <si>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</si>
  <si>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</si>
  <si>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</si>
  <si>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</si>
  <si>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</si>
  <si>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</si>
  <si>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</si>
  <si>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</si>
  <si>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</si>
  <si>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</si>
  <si>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</si>
  <si>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</si>
  <si>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</si>
  <si>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</si>
  <si>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</si>
  <si>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</si>
  <si>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</si>
  <si>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</si>
  <si>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</si>
  <si>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</si>
  <si>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</si>
  <si>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</si>
  <si>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</si>
  <si>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</si>
  <si>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</si>
  <si>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</si>
  <si>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</si>
  <si>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</si>
  <si>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</si>
  <si>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</si>
  <si>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</si>
  <si>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</si>
  <si>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</si>
  <si>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</si>
  <si>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</si>
  <si>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</si>
  <si>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</si>
  <si>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</si>
  <si>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</si>
  <si>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</si>
  <si>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</si>
  <si>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</si>
  <si>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</si>
  <si>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</si>
  <si>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</si>
  <si>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</si>
  <si>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</si>
  <si>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</si>
  <si>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</si>
  <si>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</si>
  <si>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</si>
  <si>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</si>
  <si>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</si>
  <si>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</si>
  <si>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</si>
  <si>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</si>
  <si>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</si>
  <si>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</si>
  <si>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</si>
  <si>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</si>
  <si>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</si>
  <si>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</si>
  <si>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</si>
  <si>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</si>
  <si>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</si>
  <si>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</si>
  <si>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</si>
  <si>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</si>
  <si>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</si>
  <si>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</si>
  <si>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</si>
  <si>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</si>
  <si>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</si>
  <si>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</si>
  <si>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</si>
  <si>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</si>
  <si>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</si>
  <si>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</si>
  <si>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</si>
  <si>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</si>
  <si>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</si>
  <si>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</si>
  <si>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</si>
  <si>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</si>
  <si>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</si>
  <si>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</si>
  <si>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</si>
  <si>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</si>
  <si>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</si>
  <si>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</si>
  <si>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</si>
  <si>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</si>
  <si>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</si>
  <si>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</si>
  <si>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</si>
  <si>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</si>
  <si>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</si>
  <si>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</si>
  <si>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</si>
  <si>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</si>
  <si>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</si>
  <si>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</si>
  <si>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</si>
  <si>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</si>
  <si>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</si>
  <si>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</si>
  <si>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</si>
  <si>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</si>
  <si>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</si>
  <si>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</si>
  <si>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</si>
  <si>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</si>
  <si>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</si>
  <si>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</si>
  <si>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</si>
  <si>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</si>
  <si>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</si>
  <si>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</si>
  <si>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</si>
  <si>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</si>
  <si>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</si>
  <si>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</si>
  <si>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</si>
  <si>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</si>
  <si>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</si>
  <si>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</si>
  <si>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</si>
  <si>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</si>
  <si>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</si>
  <si>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</si>
  <si>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</si>
  <si>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</si>
  <si>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</si>
  <si>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</si>
  <si>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</si>
  <si>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</si>
  <si>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</si>
  <si>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</si>
  <si>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</si>
  <si>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</si>
  <si>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</si>
  <si>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</si>
  <si>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</si>
  <si>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</si>
  <si>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</si>
  <si>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</si>
  <si>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</si>
  <si>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</si>
  <si>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</si>
  <si>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</si>
  <si>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</si>
  <si>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</si>
  <si>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</si>
  <si>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</si>
  <si>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</si>
  <si>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</si>
  <si>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</si>
  <si>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</si>
  <si>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</si>
  <si>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</si>
  <si>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</si>
  <si>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</si>
  <si>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</si>
  <si>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</si>
  <si>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</si>
  <si>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</si>
  <si>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</si>
  <si>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</si>
  <si>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</si>
  <si>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</si>
  <si>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</si>
  <si>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</si>
  <si>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</si>
  <si>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</si>
  <si>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</si>
  <si>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</si>
  <si>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</si>
  <si>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</si>
  <si>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</si>
  <si>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</si>
  <si>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</si>
  <si>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</si>
  <si>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</si>
  <si>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</si>
  <si>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</si>
  <si>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</si>
  <si>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</si>
  <si>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</si>
  <si>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</si>
  <si>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</si>
  <si>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</si>
  <si>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</si>
  <si>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</si>
  <si>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</si>
  <si>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</si>
  <si>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</si>
  <si>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</si>
  <si>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</si>
  <si>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</si>
  <si>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</si>
  <si>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</si>
  <si>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</si>
  <si>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</si>
  <si>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</si>
  <si>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</si>
  <si>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</si>
  <si>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</si>
  <si>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</si>
  <si>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</si>
  <si>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</si>
  <si>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</si>
  <si>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</si>
  <si>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</si>
  <si>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</si>
  <si>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</si>
  <si>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</si>
  <si>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</si>
  <si>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</si>
  <si>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</si>
  <si>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</si>
  <si>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</si>
  <si>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</si>
  <si>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</si>
  <si>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</si>
  <si>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</si>
  <si>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</si>
  <si>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</si>
  <si>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</si>
  <si>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</si>
  <si>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</si>
  <si>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</si>
  <si>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</si>
  <si>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</si>
  <si>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</si>
  <si>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</si>
  <si>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</si>
  <si>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</si>
  <si>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</si>
  <si>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</si>
  <si>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</si>
  <si>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</si>
  <si>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</si>
  <si>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</si>
  <si>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</si>
  <si>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</si>
  <si>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</si>
  <si>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</si>
  <si>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</si>
  <si>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</si>
  <si>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</si>
  <si>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</si>
  <si>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</si>
  <si>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</si>
  <si>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</si>
  <si>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</si>
  <si>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</si>
  <si>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</si>
  <si>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</si>
  <si>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</si>
  <si>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</si>
  <si>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</si>
  <si>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</si>
  <si>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</si>
  <si>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</si>
  <si>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</si>
  <si>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</si>
  <si>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</si>
  <si>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</si>
  <si>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</si>
  <si>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</si>
  <si>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</si>
  <si>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</si>
  <si>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</si>
  <si>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</si>
  <si>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</si>
  <si>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</si>
  <si>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</si>
  <si>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</si>
  <si>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</si>
  <si>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</si>
  <si>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</si>
  <si>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</si>
  <si>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</si>
  <si>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</si>
  <si>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</si>
  <si>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</si>
  <si>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</si>
  <si>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</si>
  <si>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</si>
  <si>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</si>
  <si>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</si>
  <si>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</si>
  <si>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</si>
  <si>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</si>
  <si>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</si>
  <si>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</si>
  <si>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</si>
  <si>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</si>
  <si>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</si>
  <si>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</si>
  <si>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</si>
  <si>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</si>
  <si>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</si>
  <si>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</si>
  <si>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</si>
  <si>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</si>
  <si>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</si>
  <si>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</si>
  <si>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</si>
  <si>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</si>
  <si>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</si>
  <si>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</si>
  <si>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</si>
  <si>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</si>
  <si>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</si>
  <si>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</si>
  <si>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</si>
  <si>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</si>
  <si>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</si>
  <si>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</si>
  <si>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</si>
  <si>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</si>
  <si>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</si>
  <si>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</si>
  <si>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</si>
  <si>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</si>
  <si>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</si>
  <si>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</si>
  <si>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</si>
  <si>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</si>
  <si>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</si>
  <si>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</si>
  <si>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</si>
  <si>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</si>
  <si>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</si>
  <si>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</si>
  <si>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</si>
  <si>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</si>
  <si>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</si>
  <si>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</si>
  <si>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</si>
  <si>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</si>
  <si>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</si>
  <si>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</si>
  <si>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</si>
  <si>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</si>
  <si>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</si>
  <si>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</si>
  <si>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</si>
  <si>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</si>
  <si>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</si>
  <si>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</si>
  <si>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</si>
  <si>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</si>
  <si>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</si>
  <si>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</si>
  <si>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</si>
  <si>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</si>
  <si>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</si>
  <si>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</si>
  <si>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</si>
  <si>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</si>
  <si>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</si>
  <si>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</si>
  <si>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</si>
  <si>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</si>
  <si>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</si>
  <si>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</si>
  <si>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</si>
  <si>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</si>
  <si>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</si>
  <si>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</si>
  <si>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</si>
  <si>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</si>
  <si>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</si>
  <si>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</si>
  <si>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</si>
  <si>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</si>
  <si>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</si>
  <si>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</si>
  <si>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</si>
  <si>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</si>
  <si>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</si>
  <si>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</si>
  <si>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</si>
  <si>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</si>
  <si>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</si>
  <si>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</si>
  <si>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</si>
  <si>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</si>
  <si>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</si>
  <si>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</si>
  <si>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</si>
  <si>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</si>
  <si>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</si>
  <si>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</si>
  <si>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</si>
  <si>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</si>
  <si>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</si>
  <si>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</si>
  <si>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</si>
  <si>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</si>
  <si>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</si>
  <si>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</si>
  <si>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</si>
  <si>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</si>
  <si>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</si>
  <si>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</si>
  <si>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</si>
  <si>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</si>
  <si>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</si>
  <si>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</si>
  <si>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</si>
  <si>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</si>
  <si>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</si>
  <si>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</si>
  <si>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</si>
  <si>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</si>
  <si>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</si>
  <si>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</si>
  <si>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</si>
  <si>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</si>
  <si>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</si>
  <si>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</si>
  <si>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</si>
  <si>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</si>
  <si>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</si>
  <si>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</si>
  <si>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</si>
  <si>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</si>
  <si>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</si>
  <si>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</si>
  <si>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</si>
  <si>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</si>
  <si>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</si>
  <si>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</si>
  <si>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</si>
  <si>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</si>
  <si>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</si>
  <si>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</si>
  <si>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</si>
  <si>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</si>
  <si>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</si>
  <si>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</si>
  <si>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</si>
  <si>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</si>
  <si>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</si>
  <si>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</si>
  <si>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</si>
  <si>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</si>
  <si>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</si>
  <si>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</si>
  <si>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</si>
  <si>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</si>
  <si>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</si>
  <si>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</si>
  <si>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</si>
  <si>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</si>
  <si>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</si>
  <si>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</si>
  <si>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</si>
  <si>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</si>
  <si>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</si>
  <si>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</si>
  <si>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</si>
  <si>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</si>
  <si>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</si>
  <si>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</si>
  <si>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</si>
  <si>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</si>
  <si>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</si>
  <si>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</si>
  <si>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</si>
  <si>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</si>
  <si>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</si>
  <si>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</si>
  <si>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</si>
  <si>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</si>
  <si>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</si>
  <si>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</si>
  <si>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</si>
  <si>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</si>
  <si>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</si>
  <si>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</si>
  <si>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</si>
  <si>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</si>
  <si>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</si>
  <si>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</si>
  <si>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</si>
  <si>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</si>
  <si>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</si>
  <si>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</si>
  <si>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</si>
  <si>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</si>
  <si>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</si>
  <si>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</si>
  <si>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</si>
  <si>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</si>
  <si>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</si>
  <si>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</si>
  <si>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</si>
  <si>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</si>
  <si>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</si>
  <si>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</si>
  <si>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</si>
  <si>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</si>
  <si>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</si>
  <si>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</si>
  <si>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</si>
  <si>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</si>
  <si>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</si>
  <si>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</si>
  <si>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</si>
  <si>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</si>
  <si>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</si>
  <si>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</si>
  <si>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</si>
  <si>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</si>
  <si>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</si>
  <si>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</si>
  <si>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</si>
  <si>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</si>
  <si>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</si>
  <si>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</si>
  <si>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</si>
  <si>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</si>
  <si>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</si>
  <si>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</si>
  <si>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</si>
  <si>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</si>
  <si>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</si>
  <si>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</si>
  <si>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</si>
  <si>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</si>
  <si>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</si>
  <si>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</si>
  <si>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</si>
  <si>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</si>
  <si>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</si>
  <si>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</si>
  <si>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</si>
  <si>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</si>
  <si>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</si>
  <si>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</si>
  <si>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</si>
  <si>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</si>
  <si>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</si>
  <si>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</si>
  <si>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</si>
  <si>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</si>
  <si>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</si>
  <si>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</si>
  <si>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</si>
  <si>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</si>
  <si>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</si>
  <si>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</si>
  <si>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</si>
  <si>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</si>
  <si>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</si>
  <si>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</si>
  <si>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</si>
  <si>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</si>
  <si>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</si>
  <si>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</si>
  <si>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</si>
  <si>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</si>
  <si>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</si>
  <si>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</si>
  <si>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</si>
  <si>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</si>
  <si>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</si>
  <si>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</si>
  <si>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</si>
  <si>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</si>
  <si>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</si>
  <si>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</si>
  <si>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</si>
  <si>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</si>
  <si>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</si>
  <si>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</si>
  <si>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</si>
  <si>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</si>
  <si>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</si>
  <si>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</si>
  <si>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</si>
  <si>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</si>
  <si>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</si>
  <si>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</si>
  <si>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</si>
  <si>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</si>
  <si>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</si>
  <si>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</si>
  <si>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</si>
  <si>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</si>
  <si>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</si>
  <si>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</si>
  <si>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</si>
  <si>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</si>
  <si>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</si>
  <si>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</si>
  <si>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</si>
  <si>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</si>
  <si>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</si>
  <si>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</si>
  <si>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</si>
  <si>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</si>
  <si>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</si>
  <si>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</si>
  <si>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</si>
  <si>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</si>
  <si>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</si>
  <si>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</si>
  <si>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</si>
  <si>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</si>
  <si>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</si>
  <si>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</si>
  <si>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</si>
  <si>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</si>
  <si>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</si>
  <si>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</si>
  <si>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</si>
  <si>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</si>
  <si>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</si>
  <si>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</si>
  <si>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</si>
  <si>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</si>
  <si>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</si>
  <si>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</si>
  <si>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</si>
  <si>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</si>
  <si>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</si>
  <si>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</si>
  <si>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</si>
  <si>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</si>
  <si>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</si>
  <si>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</si>
  <si>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</si>
  <si>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</si>
  <si>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</si>
  <si>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</si>
  <si>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</si>
  <si>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</si>
  <si>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</si>
  <si>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</si>
  <si>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</si>
  <si>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</si>
  <si>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</si>
  <si>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</si>
  <si>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</si>
  <si>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</si>
  <si>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</si>
  <si>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</si>
  <si>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</si>
  <si>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</si>
  <si>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</si>
  <si>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</si>
  <si>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</si>
  <si>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</si>
  <si>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</si>
  <si>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</si>
  <si>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</si>
  <si>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</si>
  <si>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</si>
  <si>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</si>
  <si>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</si>
  <si>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</si>
  <si>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</si>
  <si>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</si>
  <si>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</si>
  <si>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</si>
  <si>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</si>
  <si>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</si>
  <si>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</si>
  <si>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</si>
  <si>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</si>
  <si>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</si>
  <si>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</si>
  <si>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</si>
  <si>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</si>
  <si>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</si>
  <si>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</si>
  <si>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</si>
  <si>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</si>
  <si>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</si>
  <si>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</si>
  <si>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</si>
  <si>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</si>
  <si>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</si>
  <si>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</si>
  <si>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</si>
  <si>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</si>
  <si>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</si>
  <si>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</si>
  <si>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</si>
  <si>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</si>
  <si>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</si>
  <si>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</si>
  <si>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</si>
  <si>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</si>
  <si>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</si>
  <si>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</si>
  <si>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</si>
  <si>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</si>
  <si>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</si>
  <si>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</si>
  <si>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</si>
  <si>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</si>
  <si>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</si>
  <si>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</si>
  <si>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</si>
  <si>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</si>
  <si>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</si>
  <si>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</si>
  <si>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</si>
  <si>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</si>
  <si>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</si>
  <si>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</si>
  <si>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</si>
  <si>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</si>
  <si>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</si>
  <si>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</si>
  <si>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</si>
  <si>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</si>
  <si>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</si>
  <si>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</si>
  <si>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</si>
  <si>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</si>
  <si>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</si>
  <si>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</si>
  <si>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</si>
  <si>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</si>
  <si>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</si>
  <si>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</si>
  <si>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</si>
  <si>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</si>
  <si>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</si>
  <si>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</si>
  <si>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</si>
  <si>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</si>
  <si>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</si>
  <si>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</si>
  <si>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</si>
  <si>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</si>
  <si>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</si>
  <si>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</si>
  <si>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</si>
  <si>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</si>
  <si>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</si>
  <si>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</si>
  <si>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</si>
  <si>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</si>
  <si>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</si>
  <si>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</si>
  <si>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</si>
  <si>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</si>
  <si>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</si>
  <si>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</si>
  <si>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</si>
  <si>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</si>
  <si>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</si>
  <si>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</si>
  <si>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</si>
  <si>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</si>
  <si>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</si>
  <si>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</si>
  <si>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</si>
  <si>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</si>
  <si>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</si>
  <si>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</si>
  <si>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</si>
  <si>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</si>
  <si>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</si>
  <si>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</si>
  <si>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</si>
  <si>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</si>
  <si>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</si>
  <si>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</si>
  <si>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</si>
  <si>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</si>
  <si>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</si>
  <si>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</si>
  <si>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</si>
  <si>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</si>
  <si>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</si>
  <si>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</si>
  <si>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</si>
  <si>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</si>
  <si>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</si>
  <si>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</si>
  <si>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</si>
  <si>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</si>
  <si>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</si>
  <si>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</si>
  <si>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</si>
  <si>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</si>
  <si>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</si>
  <si>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</si>
  <si>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</si>
  <si>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</si>
  <si>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</si>
  <si>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</si>
  <si>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</si>
  <si>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</si>
  <si>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</si>
  <si>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</si>
  <si>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</si>
  <si>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</si>
  <si>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</si>
  <si>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</si>
  <si>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</si>
  <si>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</si>
  <si>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</si>
  <si>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</si>
  <si>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</si>
  <si>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</si>
  <si>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</si>
  <si>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</si>
  <si>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</si>
  <si>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</si>
  <si>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</si>
  <si>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</si>
  <si>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</si>
  <si>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</si>
  <si>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</si>
  <si>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</si>
  <si>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</si>
  <si>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</si>
  <si>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</si>
  <si>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</si>
  <si>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</si>
  <si>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</si>
  <si>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</si>
  <si>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</si>
  <si>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</si>
  <si>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</si>
  <si>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</si>
  <si>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</si>
  <si>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</si>
  <si>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</si>
  <si>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</si>
  <si>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</si>
  <si>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</si>
  <si>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</si>
  <si>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</si>
  <si>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</si>
  <si>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</si>
  <si>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</si>
  <si>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</si>
  <si>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</si>
  <si>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</si>
  <si>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</si>
  <si>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</si>
  <si>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</si>
  <si>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</si>
  <si>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</si>
  <si>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</si>
  <si>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</si>
  <si>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</si>
  <si>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</si>
  <si>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</si>
  <si>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</si>
  <si>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</si>
  <si>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</si>
  <si>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</si>
  <si>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</si>
  <si>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</si>
  <si>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</si>
  <si>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</si>
  <si>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</si>
  <si>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</si>
  <si>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</si>
  <si>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</si>
  <si>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</si>
  <si>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</si>
  <si>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</si>
  <si>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</si>
  <si>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</si>
  <si>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</si>
  <si>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</si>
  <si>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</si>
  <si>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</si>
  <si>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</si>
  <si>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</si>
  <si>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</si>
  <si>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</si>
  <si>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</si>
  <si>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</si>
  <si>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</si>
  <si>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</si>
  <si>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</si>
  <si>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</si>
  <si>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</si>
  <si>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</si>
  <si>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</si>
  <si>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</si>
  <si>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</si>
  <si>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</si>
  <si>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</si>
  <si>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</si>
  <si>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</si>
  <si>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</si>
  <si>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</si>
  <si>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</si>
  <si>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</si>
  <si>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</si>
  <si>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</si>
  <si>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</si>
  <si>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</si>
  <si>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</si>
  <si>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</si>
  <si>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</si>
  <si>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</si>
  <si>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</si>
  <si>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</si>
  <si>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</si>
  <si>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</si>
  <si>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</si>
  <si>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</si>
  <si>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</si>
  <si>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</si>
  <si>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</si>
  <si>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</si>
  <si>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</si>
  <si>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</si>
  <si>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</si>
  <si>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</si>
  <si>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</si>
  <si>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</si>
  <si>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</si>
  <si>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</si>
  <si>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</si>
  <si>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</si>
  <si>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</si>
  <si>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</si>
  <si>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</si>
  <si>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</si>
  <si>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</si>
  <si>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</si>
  <si>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</si>
  <si>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</si>
  <si>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</si>
  <si>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</si>
  <si>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</si>
  <si>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</si>
  <si>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</si>
  <si>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</si>
  <si>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</si>
  <si>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</si>
  <si>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</si>
  <si>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</si>
  <si>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</si>
  <si>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</si>
  <si>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</si>
  <si>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</si>
  <si>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</si>
  <si>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</si>
  <si>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</si>
  <si>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</si>
  <si>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</si>
  <si>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</si>
  <si>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</si>
  <si>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</si>
  <si>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</si>
  <si>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</si>
  <si>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</si>
  <si>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</si>
  <si>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</si>
  <si>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</si>
  <si>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</si>
  <si>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</si>
  <si>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</si>
  <si>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</si>
  <si>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</si>
  <si>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</si>
  <si>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</si>
  <si>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</si>
  <si>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</si>
  <si>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</si>
  <si>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</si>
  <si>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</si>
  <si>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</si>
  <si>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</si>
  <si>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</si>
  <si>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</si>
  <si>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</si>
  <si>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</si>
  <si>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</si>
  <si>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</si>
  <si>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</si>
  <si>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</si>
  <si>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</si>
  <si>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</si>
  <si>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</si>
  <si>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</si>
  <si>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</si>
  <si>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</si>
  <si>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</si>
  <si>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</si>
  <si>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</si>
  <si>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</si>
  <si>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</si>
  <si>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</si>
  <si>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</si>
  <si>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</si>
  <si>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</si>
  <si>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</si>
  <si>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</si>
  <si>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</si>
  <si>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</si>
  <si>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</si>
  <si>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</si>
  <si>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</si>
  <si>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</si>
  <si>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</si>
  <si>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</si>
  <si>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</si>
  <si>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</si>
  <si>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</si>
  <si>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</si>
  <si>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</si>
  <si>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</si>
  <si>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</si>
  <si>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</si>
  <si>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</si>
  <si>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</si>
  <si>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</si>
  <si>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</si>
  <si>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</si>
  <si>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</si>
  <si>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</si>
  <si>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</si>
  <si>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</si>
  <si>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</si>
  <si>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</si>
  <si>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</si>
  <si>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</si>
  <si>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</si>
  <si>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</si>
  <si>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</si>
  <si>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</si>
  <si>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</si>
  <si>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</si>
  <si>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</si>
  <si>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</si>
  <si>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</si>
  <si>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</si>
  <si>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</si>
  <si>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</si>
  <si>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</si>
  <si>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</si>
  <si>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</si>
  <si>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</si>
  <si>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</si>
  <si>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</si>
  <si>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</si>
  <si>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</si>
  <si>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</si>
  <si>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</si>
  <si>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</si>
  <si>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</si>
  <si>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</si>
  <si>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</si>
  <si>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</si>
  <si>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</si>
  <si>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</si>
  <si>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</si>
  <si>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</si>
  <si>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</si>
  <si>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</si>
  <si>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</si>
  <si>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</si>
  <si>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</si>
  <si>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</si>
  <si>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</si>
  <si>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</si>
  <si>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</si>
  <si>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</si>
  <si>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</si>
  <si>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</si>
  <si>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</si>
  <si>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</si>
  <si>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</si>
  <si>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</si>
  <si>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</si>
  <si>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</si>
  <si>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</si>
  <si>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</si>
  <si>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</si>
  <si>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</si>
  <si>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</si>
  <si>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</si>
  <si>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</si>
  <si>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</si>
  <si>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</si>
  <si>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</si>
  <si>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</si>
  <si>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</si>
  <si>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</si>
  <si>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</si>
  <si>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</si>
  <si>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</si>
  <si>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</si>
  <si>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</si>
  <si>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</si>
  <si>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</si>
  <si>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</si>
  <si>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</si>
  <si>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</si>
  <si>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</si>
  <si>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</si>
  <si>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</si>
  <si>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</si>
  <si>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</si>
  <si>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</si>
  <si>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</si>
  <si>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</si>
  <si>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</si>
  <si>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</si>
  <si>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</si>
  <si>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</si>
  <si>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</si>
  <si>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</si>
  <si>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</si>
  <si>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</si>
  <si>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</si>
  <si>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</si>
  <si>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</si>
  <si>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</si>
  <si>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</si>
  <si>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</si>
  <si>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</si>
  <si>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</si>
  <si>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</si>
  <si>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</si>
  <si>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</si>
  <si>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</si>
  <si>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</si>
  <si>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</si>
  <si>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</si>
  <si>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</si>
  <si>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</si>
  <si>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</si>
  <si>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</si>
  <si>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</si>
  <si>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</si>
  <si>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</si>
  <si>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</si>
  <si>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</si>
  <si>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</si>
  <si>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</si>
  <si>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</si>
  <si>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</si>
  <si>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</si>
  <si>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</si>
  <si>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</si>
  <si>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</si>
  <si>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</si>
  <si>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</si>
  <si>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</si>
  <si>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</si>
  <si>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</si>
  <si>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</si>
  <si>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</si>
  <si>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</si>
  <si>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</si>
  <si>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</si>
  <si>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</si>
  <si>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</si>
  <si>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</si>
  <si>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</si>
  <si>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</si>
  <si>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</si>
  <si>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</si>
  <si>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</si>
  <si>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</si>
  <si>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</si>
  <si>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</si>
  <si>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</si>
  <si>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</si>
  <si>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</si>
  <si>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</si>
  <si>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</si>
  <si>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</si>
  <si>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</si>
  <si>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</si>
  <si>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</si>
  <si>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</si>
  <si>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</si>
  <si>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</si>
  <si>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</si>
  <si>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</si>
  <si>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</si>
  <si>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</si>
  <si>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</si>
  <si>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</si>
  <si>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</si>
  <si>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</si>
  <si>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</si>
  <si>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</si>
  <si>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</si>
  <si>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</si>
  <si>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</si>
  <si>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</si>
  <si>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</si>
  <si>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</si>
  <si>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</si>
  <si>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</si>
  <si>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</si>
  <si>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</si>
  <si>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</si>
  <si>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</si>
  <si>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</si>
  <si>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</si>
  <si>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</si>
  <si>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</si>
  <si>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</si>
  <si>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</si>
  <si>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</si>
  <si>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</si>
  <si>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</si>
  <si>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</si>
  <si>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</si>
  <si>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</si>
  <si>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</si>
  <si>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</si>
  <si>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</si>
  <si>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</si>
  <si>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</si>
  <si>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</si>
  <si>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</si>
  <si>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</si>
  <si>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</si>
  <si>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</si>
  <si>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</si>
  <si>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</si>
  <si>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</si>
  <si>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</si>
  <si>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</si>
  <si>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</si>
  <si>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</si>
  <si>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</si>
  <si>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</si>
  <si>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</si>
  <si>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</si>
  <si>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</si>
  <si>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</si>
  <si>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</si>
  <si>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</si>
  <si>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</si>
  <si>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</si>
  <si>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</si>
  <si>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</si>
  <si>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</si>
  <si>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</si>
  <si>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</si>
  <si>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</si>
  <si>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</si>
  <si>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</si>
  <si>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</si>
  <si>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</si>
  <si>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</si>
  <si>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</si>
  <si>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</si>
  <si>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</si>
  <si>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</si>
  <si>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</si>
  <si>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</si>
  <si>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</si>
  <si>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</si>
  <si>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</si>
  <si>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</si>
  <si>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</si>
  <si>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</si>
  <si>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</si>
  <si>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</si>
  <si>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</si>
  <si>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</si>
  <si>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</si>
  <si>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</si>
  <si>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</si>
  <si>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</si>
  <si>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</si>
  <si>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</si>
  <si>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</si>
  <si>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</si>
  <si>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</si>
  <si>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</si>
  <si>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</si>
  <si>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</si>
  <si>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</si>
  <si>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</si>
  <si>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</si>
  <si>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</si>
  <si>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</si>
  <si>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</si>
  <si>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</si>
  <si>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</si>
  <si>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</si>
  <si>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</si>
  <si>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</si>
  <si>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</si>
  <si>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</si>
  <si>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</si>
  <si>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</si>
  <si>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</si>
  <si>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</si>
  <si>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</si>
  <si>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</si>
  <si>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</si>
  <si>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</si>
  <si>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</si>
  <si>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</si>
  <si>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</si>
  <si>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</si>
  <si>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</si>
  <si>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</si>
  <si>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</si>
  <si>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</si>
  <si>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</si>
  <si>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</si>
  <si>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</si>
  <si>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</si>
  <si>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</si>
  <si>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</si>
  <si>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</si>
  <si>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</si>
  <si>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</si>
  <si>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</si>
  <si>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</si>
  <si>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</si>
  <si>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</si>
  <si>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</si>
  <si>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</si>
  <si>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</si>
  <si>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</si>
  <si>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</si>
  <si>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</si>
  <si>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</si>
  <si>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</si>
  <si>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</si>
  <si>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</si>
  <si>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</si>
  <si>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</si>
  <si>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</si>
  <si>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</si>
  <si>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</si>
  <si>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</si>
  <si>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</si>
  <si>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</si>
  <si>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</si>
  <si>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</si>
  <si>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</si>
  <si>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</si>
  <si>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</si>
  <si>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</si>
  <si>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</si>
  <si>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</si>
  <si>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</si>
  <si>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</si>
  <si>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</si>
  <si>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</si>
  <si>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</si>
  <si>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</si>
  <si>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</si>
  <si>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</si>
  <si>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</si>
  <si>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</si>
  <si>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</si>
  <si>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</si>
  <si>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</si>
  <si>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</si>
  <si>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</si>
  <si>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</si>
  <si>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</si>
  <si>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</si>
  <si>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</si>
  <si>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</si>
  <si>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</si>
  <si>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</si>
  <si>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</si>
  <si>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</si>
  <si>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</si>
  <si>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</si>
  <si>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</si>
  <si>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</si>
  <si>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</si>
  <si>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</si>
  <si>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</si>
  <si>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</si>
  <si>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</si>
  <si>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</si>
  <si>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</si>
  <si>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</si>
  <si>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</si>
  <si>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</si>
  <si>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</si>
  <si>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</si>
  <si>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</si>
  <si>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</si>
  <si>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</si>
  <si>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</si>
  <si>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</si>
  <si>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</si>
  <si>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</si>
  <si>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</si>
  <si>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</si>
  <si>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</si>
  <si>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</si>
  <si>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</si>
  <si>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</si>
  <si>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</si>
  <si>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</si>
  <si>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</si>
  <si>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</si>
  <si>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</si>
  <si>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</si>
  <si>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</si>
  <si>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</si>
  <si>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</si>
  <si>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</si>
  <si>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</si>
  <si>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</si>
  <si>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</si>
  <si>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</si>
  <si>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</si>
  <si>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</si>
  <si>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</si>
  <si>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</si>
  <si>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</si>
  <si>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</si>
  <si>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</si>
  <si>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</si>
  <si>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</si>
  <si>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</si>
  <si>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</si>
  <si>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</si>
  <si>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</si>
  <si>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</si>
  <si>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</si>
  <si>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</si>
  <si>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</si>
  <si>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</si>
  <si>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</si>
  <si>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</si>
  <si>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</si>
  <si>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</si>
  <si>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</si>
  <si>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</si>
  <si>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</si>
  <si>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</si>
  <si>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</si>
  <si>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</si>
  <si>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</si>
  <si>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</si>
  <si>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</si>
  <si>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</si>
  <si>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</si>
  <si>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</si>
  <si>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</si>
  <si>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</si>
  <si>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</si>
  <si>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</si>
  <si>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</si>
  <si>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</si>
  <si>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</si>
  <si>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</si>
  <si>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</si>
  <si>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</si>
  <si>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</si>
  <si>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</si>
  <si>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</si>
  <si>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</si>
  <si>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</si>
  <si>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</si>
  <si>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</si>
  <si>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</si>
  <si>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</si>
  <si>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</si>
  <si>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</si>
  <si>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</si>
  <si>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</si>
  <si>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</si>
  <si>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</si>
  <si>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</si>
  <si>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</si>
  <si>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</si>
  <si>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</si>
  <si>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</si>
  <si>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</si>
  <si>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</si>
  <si>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</si>
  <si>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</si>
  <si>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</si>
  <si>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</si>
  <si>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</si>
  <si>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</si>
  <si>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</si>
  <si>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</si>
  <si>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</si>
  <si>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</si>
  <si>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</si>
  <si>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</si>
  <si>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</si>
  <si>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</si>
  <si>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</si>
  <si>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</si>
  <si>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</si>
  <si>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</si>
  <si>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</si>
  <si>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</si>
  <si>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</si>
  <si>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</si>
  <si>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</si>
  <si>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</si>
  <si>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</si>
  <si>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</si>
  <si>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</si>
  <si>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</si>
  <si>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</si>
  <si>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</si>
  <si>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</si>
  <si>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</si>
  <si>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</si>
  <si>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</si>
  <si>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</si>
  <si>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</si>
  <si>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</si>
  <si>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</si>
  <si>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</si>
  <si>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</si>
  <si>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</si>
  <si>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</si>
  <si>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</si>
  <si>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</si>
  <si>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</si>
  <si>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</si>
  <si>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</si>
  <si>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</si>
  <si>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</si>
  <si>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</si>
  <si>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</si>
  <si>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</si>
  <si>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</si>
  <si>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</si>
  <si>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</si>
  <si>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</si>
  <si>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</si>
  <si>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</si>
  <si>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</si>
  <si>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</si>
  <si>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</si>
  <si>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</si>
  <si>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</si>
  <si>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</si>
  <si>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</si>
  <si>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</si>
  <si>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</si>
  <si>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</si>
  <si>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</si>
  <si>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</si>
  <si>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</si>
  <si>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</si>
  <si>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</si>
  <si>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</si>
  <si>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</si>
  <si>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</si>
  <si>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</si>
  <si>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</si>
  <si>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</si>
  <si>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</si>
  <si>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</si>
  <si>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</si>
  <si>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</si>
  <si>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</si>
  <si>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</si>
  <si>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</si>
  <si>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</si>
  <si>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</si>
  <si>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</si>
  <si>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</si>
  <si>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</si>
  <si>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</si>
  <si>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</si>
  <si>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</si>
  <si>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</si>
  <si>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</si>
  <si>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</si>
  <si>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</si>
  <si>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</si>
  <si>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</si>
  <si>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</si>
  <si>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</si>
  <si>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</si>
  <si>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</si>
  <si>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</si>
  <si>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</si>
  <si>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</si>
  <si>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</si>
  <si>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</si>
  <si>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</si>
  <si>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</si>
  <si>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</si>
  <si>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</si>
  <si>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</si>
  <si>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</si>
  <si>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</si>
  <si>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</si>
  <si>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</si>
  <si>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</si>
  <si>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</si>
  <si>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</si>
  <si>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</si>
  <si>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</si>
  <si>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</si>
  <si>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</si>
  <si>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</si>
  <si>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</si>
  <si>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</si>
  <si>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</si>
  <si>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</si>
  <si>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</si>
  <si>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</si>
  <si>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</si>
  <si>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</si>
  <si>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</si>
  <si>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</si>
  <si>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</si>
  <si>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</si>
  <si>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</si>
  <si>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</si>
  <si>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</si>
  <si>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</si>
  <si>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</si>
  <si>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</si>
  <si>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</si>
  <si>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</si>
  <si>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</si>
  <si>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</si>
  <si>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</si>
  <si>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</si>
  <si>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</si>
  <si>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</si>
  <si>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</si>
  <si>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</si>
  <si>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</si>
  <si>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</si>
  <si>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</si>
  <si>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</si>
  <si>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</si>
  <si>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</si>
  <si>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</si>
  <si>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</si>
  <si>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</si>
  <si>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</si>
  <si>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</si>
  <si>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</si>
  <si>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</si>
  <si>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</si>
  <si>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</si>
  <si>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</si>
  <si>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</si>
  <si>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</si>
  <si>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</si>
  <si>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</si>
  <si>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</si>
  <si>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</si>
  <si>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</si>
  <si>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</si>
  <si>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</si>
  <si>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</si>
  <si>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</si>
  <si>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</si>
  <si>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</si>
  <si>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</si>
  <si>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</si>
  <si>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</si>
  <si>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</si>
  <si>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</si>
  <si>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</si>
  <si>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</si>
  <si>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</si>
  <si>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</si>
  <si>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</si>
  <si>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</si>
  <si>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</si>
  <si>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</si>
  <si>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</si>
  <si>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</si>
  <si>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</si>
  <si>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</si>
  <si>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</si>
  <si>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</si>
  <si>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</si>
  <si>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</si>
  <si>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</si>
  <si>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</si>
  <si>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</si>
  <si>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</si>
  <si>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</si>
  <si>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</si>
  <si>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</si>
  <si>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</si>
  <si>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</si>
  <si>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</si>
  <si>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</si>
  <si>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</si>
  <si>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</si>
  <si>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</si>
  <si>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</si>
  <si>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</si>
  <si>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</si>
  <si>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</si>
  <si>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</si>
  <si>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</si>
  <si>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</si>
  <si>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</si>
  <si>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</si>
  <si>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</si>
  <si>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</si>
  <si>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</si>
  <si>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</si>
  <si>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</si>
  <si>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</si>
  <si>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</si>
  <si>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</si>
  <si>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</si>
  <si>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</si>
  <si>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</si>
  <si>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</si>
  <si>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</si>
  <si>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</si>
  <si>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</si>
  <si>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</si>
  <si>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</si>
  <si>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</si>
  <si>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</si>
  <si>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</si>
  <si>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</si>
  <si>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</si>
  <si>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</si>
  <si>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</si>
  <si>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</si>
  <si>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</si>
  <si>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</si>
  <si>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</si>
  <si>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</si>
  <si>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</si>
  <si>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</si>
  <si>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</si>
  <si>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</si>
  <si>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</si>
  <si>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</si>
  <si>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</si>
  <si>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</si>
  <si>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</si>
  <si>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</si>
  <si>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</si>
  <si>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</si>
  <si>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</si>
  <si>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</si>
  <si>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</si>
  <si>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</si>
  <si>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</si>
  <si>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</si>
  <si>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</si>
  <si>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</si>
  <si>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</si>
  <si>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</si>
  <si>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</si>
  <si>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</si>
  <si>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</si>
  <si>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</si>
  <si>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</si>
  <si>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</si>
  <si>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</si>
  <si>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</si>
  <si>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</si>
  <si>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</si>
  <si>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</si>
  <si>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</si>
  <si>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</si>
  <si>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</si>
  <si>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</si>
  <si>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</si>
  <si>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</si>
  <si>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</si>
  <si>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</si>
  <si>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</si>
  <si>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</si>
  <si>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</si>
  <si>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</si>
  <si>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</si>
  <si>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</si>
  <si>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</si>
  <si>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</si>
  <si>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</si>
  <si>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</si>
  <si>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</si>
  <si>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</si>
  <si>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</si>
  <si>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</si>
  <si>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</si>
  <si>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</si>
  <si>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</si>
  <si>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</si>
  <si>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</si>
  <si>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</si>
  <si>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</si>
  <si>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</si>
  <si>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</si>
  <si>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</si>
  <si>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</si>
  <si>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</si>
  <si>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</si>
  <si>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</si>
  <si>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</si>
  <si>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</si>
  <si>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</si>
  <si>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</si>
  <si>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</si>
  <si>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</si>
  <si>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</si>
  <si>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</si>
  <si>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</si>
  <si>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</si>
  <si>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</si>
  <si>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</si>
  <si>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</si>
  <si>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</si>
  <si>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</si>
  <si>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</si>
  <si>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</si>
  <si>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</si>
  <si>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</si>
  <si>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</si>
  <si>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</si>
  <si>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</si>
  <si>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</si>
  <si>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</si>
  <si>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</si>
  <si>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</si>
  <si>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</si>
  <si>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</si>
  <si>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</si>
  <si>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</si>
  <si>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</si>
  <si>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</si>
  <si>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</si>
  <si>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</si>
  <si>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</si>
  <si>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</si>
  <si>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</si>
  <si>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</si>
  <si>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</si>
  <si>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</si>
  <si>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</si>
  <si>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</si>
  <si>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</si>
  <si>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</si>
  <si>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</si>
  <si>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</si>
  <si>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</si>
  <si>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</si>
  <si>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</si>
  <si>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</si>
  <si>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</si>
  <si>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</si>
  <si>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</si>
  <si>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</si>
  <si>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</si>
  <si>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</si>
  <si>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</si>
  <si>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</si>
  <si>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</si>
  <si>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</si>
  <si>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</si>
  <si>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</si>
  <si>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</si>
  <si>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</si>
  <si>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</si>
  <si>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</si>
  <si>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</si>
  <si>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</si>
  <si>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</si>
  <si>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</si>
  <si>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</si>
  <si>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</si>
  <si>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</si>
  <si>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</si>
  <si>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</si>
  <si>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</si>
  <si>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</si>
  <si>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</si>
  <si>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</si>
  <si>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</si>
  <si>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</si>
  <si>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</si>
  <si>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</si>
  <si>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</si>
  <si>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</si>
  <si>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</si>
  <si>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</si>
  <si>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</si>
  <si>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</si>
  <si>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</si>
  <si>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</si>
  <si>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</si>
  <si>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</si>
  <si>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</si>
  <si>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</si>
  <si>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</si>
  <si>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</si>
  <si>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</si>
  <si>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</si>
  <si>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</si>
  <si>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</si>
  <si>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</si>
  <si>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</si>
  <si>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</si>
  <si>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</si>
  <si>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</si>
  <si>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</si>
  <si>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</si>
  <si>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</si>
  <si>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</si>
  <si>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</si>
  <si>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</si>
  <si>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</si>
  <si>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</si>
  <si>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</si>
  <si>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</si>
  <si>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</si>
  <si>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</si>
  <si>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</si>
  <si>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</si>
  <si>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</si>
  <si>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</si>
  <si>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</si>
  <si>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</si>
  <si>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</si>
  <si>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</si>
  <si>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</si>
  <si>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</si>
  <si>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</si>
  <si>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</si>
  <si>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</si>
  <si>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</si>
  <si>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</si>
  <si>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</si>
  <si>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</si>
  <si>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</si>
  <si>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</si>
  <si>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</si>
  <si>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</si>
  <si>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</si>
  <si>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</si>
  <si>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</si>
  <si>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</si>
  <si>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</si>
  <si>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</si>
  <si>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</si>
  <si>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</si>
  <si>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</si>
  <si>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</si>
  <si>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</si>
  <si>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</si>
  <si>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</si>
  <si>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</si>
  <si>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</si>
  <si>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</si>
  <si>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</si>
  <si>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</si>
  <si>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</si>
  <si>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</si>
  <si>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</si>
  <si>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</si>
  <si>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</si>
  <si>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</si>
  <si>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</si>
  <si>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</si>
  <si>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</si>
  <si>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</si>
  <si>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</si>
  <si>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</si>
  <si>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</si>
  <si>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</si>
  <si>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</si>
  <si>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</si>
  <si>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</si>
  <si>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</si>
  <si>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</si>
  <si>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</si>
  <si>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</si>
  <si>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</si>
  <si>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</si>
  <si>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</si>
  <si>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</si>
  <si>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</si>
  <si>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</si>
  <si>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</si>
  <si>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</si>
  <si>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</si>
  <si>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</si>
  <si>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</si>
  <si>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</si>
  <si>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</si>
  <si>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</si>
  <si>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</si>
  <si>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</si>
  <si>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</si>
  <si>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</si>
  <si>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</si>
  <si>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</si>
  <si>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</si>
  <si>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</si>
  <si>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</si>
  <si>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</si>
  <si>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</si>
  <si>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</si>
  <si>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</si>
  <si>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</si>
  <si>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</si>
  <si>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</si>
  <si>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</si>
  <si>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</si>
  <si>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</si>
  <si>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</si>
  <si>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</si>
  <si>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</si>
  <si>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</si>
  <si>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</si>
  <si>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</si>
  <si>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</si>
  <si>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</si>
  <si>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</si>
  <si>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</si>
  <si>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</si>
  <si>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</si>
  <si>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</si>
  <si>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</si>
  <si>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</si>
  <si>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</si>
  <si>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</si>
  <si>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</si>
  <si>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</si>
  <si>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</si>
  <si>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</si>
  <si>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</si>
  <si>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</si>
  <si>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</si>
  <si>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</si>
  <si>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</si>
  <si>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</si>
  <si>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</si>
  <si>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</si>
  <si>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</si>
  <si>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</si>
  <si>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</si>
  <si>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</si>
  <si>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</si>
  <si>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</si>
  <si>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</si>
  <si>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</si>
  <si>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</si>
  <si>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</si>
  <si>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</si>
  <si>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</si>
  <si>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</si>
  <si>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</si>
  <si>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</si>
  <si>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</si>
  <si>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</si>
  <si>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</si>
  <si>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</si>
  <si>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</si>
  <si>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</si>
  <si>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</si>
  <si>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</si>
  <si>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</si>
  <si>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</si>
  <si>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</si>
  <si>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</si>
  <si>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</si>
  <si>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</si>
  <si>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</si>
  <si>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</si>
  <si>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</si>
  <si>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</si>
  <si>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</si>
  <si>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</si>
  <si>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</si>
  <si>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</si>
  <si>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</si>
  <si>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</si>
  <si>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</si>
  <si>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</si>
  <si>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</si>
  <si>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</si>
  <si>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</si>
  <si>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</si>
  <si>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</si>
  <si>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</si>
  <si>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</si>
  <si>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</si>
  <si>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</si>
  <si>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</si>
  <si>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</si>
  <si>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</si>
  <si>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</si>
  <si>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</si>
  <si>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</si>
  <si>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</si>
  <si>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</si>
  <si>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</si>
  <si>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</si>
  <si>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</si>
  <si>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</si>
  <si>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</si>
  <si>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</si>
  <si>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</si>
  <si>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</si>
  <si>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</si>
  <si>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</si>
  <si>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</si>
  <si>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</si>
  <si>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</si>
  <si>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</si>
  <si>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</si>
  <si>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</si>
  <si>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</si>
  <si>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</si>
  <si>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</si>
  <si>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</si>
  <si>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</si>
  <si>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</si>
  <si>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</si>
  <si>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</si>
  <si>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</si>
  <si>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</si>
  <si>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</si>
  <si>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</si>
  <si>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</si>
  <si>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</si>
  <si>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</si>
  <si>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</si>
  <si>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</si>
  <si>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</si>
  <si>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</si>
  <si>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</si>
  <si>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</si>
  <si>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</si>
  <si>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</si>
  <si>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</si>
  <si>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</si>
  <si>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</si>
  <si>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</si>
  <si>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</si>
  <si>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</si>
  <si>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</si>
  <si>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</si>
  <si>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</si>
  <si>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</si>
  <si>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</si>
  <si>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</si>
  <si>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</si>
  <si>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</si>
  <si>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</si>
  <si>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</si>
  <si>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</si>
  <si>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</si>
  <si>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</si>
  <si>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</si>
  <si>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</si>
  <si>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</si>
  <si>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</si>
  <si>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</si>
  <si>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</si>
  <si>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</si>
  <si>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</si>
  <si>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</si>
  <si>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</si>
  <si>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</si>
  <si>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</si>
  <si>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</si>
  <si>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</si>
  <si>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</si>
  <si>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</si>
  <si>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</si>
  <si>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</si>
  <si>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</si>
  <si>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</si>
  <si>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</si>
  <si>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</si>
  <si>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</si>
  <si>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</si>
  <si>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</si>
  <si>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</si>
  <si>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</si>
  <si>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</si>
  <si>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</si>
  <si>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</si>
  <si>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</si>
  <si>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</si>
  <si>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</si>
  <si>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</si>
  <si>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</si>
  <si>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</si>
  <si>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</si>
  <si>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</si>
  <si>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</si>
  <si>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</si>
  <si>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</si>
  <si>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</si>
  <si>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</si>
  <si>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</si>
  <si>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</si>
  <si>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</si>
  <si>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</si>
  <si>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</si>
  <si>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</si>
  <si>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</si>
  <si>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</si>
  <si>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</si>
  <si>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</si>
  <si>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</si>
  <si>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</si>
  <si>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</si>
  <si>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</si>
  <si>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</si>
  <si>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</si>
  <si>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</si>
  <si>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</si>
  <si>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</si>
  <si>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</si>
  <si>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</si>
  <si>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</si>
  <si>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</si>
  <si>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</si>
  <si>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</si>
  <si>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</si>
  <si>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</si>
  <si>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</si>
  <si>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</si>
  <si>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</si>
  <si>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</si>
  <si>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</si>
  <si>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</si>
  <si>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</si>
  <si>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</si>
  <si>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</si>
  <si>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</si>
  <si>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</si>
  <si>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</si>
  <si>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</si>
  <si>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</si>
  <si>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</si>
  <si>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</si>
  <si>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</si>
  <si>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</si>
  <si>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</si>
  <si>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</si>
  <si>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</si>
  <si>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</si>
  <si>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</si>
  <si>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</si>
  <si>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</si>
  <si>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</si>
  <si>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</si>
  <si>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</si>
  <si>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</si>
  <si>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</si>
  <si>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</si>
  <si>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</si>
  <si>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</si>
  <si>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</si>
  <si>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</si>
  <si>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</si>
  <si>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</si>
  <si>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</si>
  <si>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</si>
  <si>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</si>
  <si>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</si>
  <si>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</si>
  <si>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</si>
  <si>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</si>
  <si>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</si>
  <si>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</si>
  <si>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</si>
  <si>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</si>
  <si>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</si>
  <si>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</si>
  <si>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</si>
  <si>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</si>
  <si>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</si>
  <si>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</si>
  <si>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</si>
  <si>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</si>
  <si>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</si>
  <si>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</si>
  <si>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</si>
  <si>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</si>
  <si>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</si>
  <si>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</si>
  <si>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</si>
  <si>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</si>
  <si>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</si>
  <si>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</si>
  <si>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</si>
  <si>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</si>
  <si>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</si>
  <si>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</si>
  <si>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</si>
  <si>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</si>
  <si>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</si>
  <si>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</si>
  <si>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</si>
  <si>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</si>
  <si>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</si>
  <si>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</si>
  <si>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</si>
  <si>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</si>
  <si>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</si>
  <si>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</si>
  <si>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</si>
  <si>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</si>
  <si>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</si>
  <si>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</si>
  <si>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</si>
  <si>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</si>
  <si>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</si>
  <si>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</si>
  <si>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</si>
  <si>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</si>
  <si>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</si>
  <si>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</si>
  <si>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</si>
  <si>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</si>
  <si>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</si>
  <si>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</si>
  <si>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</si>
  <si>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</si>
  <si>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</si>
  <si>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</si>
  <si>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</si>
  <si>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</si>
  <si>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</si>
  <si>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</si>
  <si>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</si>
  <si>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</si>
  <si>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</si>
  <si>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</si>
  <si>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</si>
  <si>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</si>
  <si>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</si>
  <si>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</si>
  <si>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</si>
  <si>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</si>
  <si>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</si>
  <si>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</si>
  <si>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</si>
  <si>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</si>
  <si>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</si>
  <si>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</si>
  <si>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</si>
  <si>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</si>
  <si>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</si>
  <si>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</si>
  <si>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</si>
  <si>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</si>
  <si>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</si>
  <si>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</si>
  <si>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</si>
  <si>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</si>
  <si>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</si>
  <si>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</si>
  <si>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</si>
  <si>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</si>
  <si>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</si>
  <si>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</si>
  <si>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</si>
  <si>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</si>
  <si>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</si>
  <si>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</si>
  <si>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</si>
  <si>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</si>
  <si>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</si>
  <si>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</si>
  <si>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</si>
  <si>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</si>
  <si>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</si>
  <si>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</si>
  <si>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</si>
  <si>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</si>
  <si>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</si>
  <si>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</si>
  <si>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</si>
  <si>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</si>
  <si>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</si>
  <si>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</si>
  <si>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</si>
  <si>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</si>
  <si>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</si>
  <si>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</si>
  <si>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</si>
  <si>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</si>
  <si>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</si>
  <si>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</si>
  <si>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</si>
  <si>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</si>
  <si>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</si>
  <si>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</si>
  <si>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</si>
  <si>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</si>
  <si>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</si>
  <si>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</si>
  <si>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</si>
  <si>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</si>
  <si>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</si>
  <si>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</si>
  <si>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</si>
  <si>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</si>
  <si>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</si>
  <si>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</si>
  <si>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</si>
  <si>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</si>
  <si>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</si>
  <si>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</si>
  <si>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</si>
  <si>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</si>
  <si>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</si>
  <si>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</si>
  <si>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</si>
  <si>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</si>
  <si>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</si>
  <si>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</si>
  <si>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</si>
  <si>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</si>
  <si>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</si>
  <si>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</si>
  <si>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</si>
  <si>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</si>
  <si>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</si>
  <si>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</si>
  <si>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</si>
  <si>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</si>
  <si>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</si>
  <si>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</si>
  <si>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</si>
  <si>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</si>
  <si>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</si>
  <si>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</si>
  <si>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</si>
  <si>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</si>
  <si>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</si>
  <si>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</si>
  <si>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</si>
  <si>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</si>
  <si>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</si>
  <si>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</si>
  <si>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</si>
  <si>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</si>
  <si>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</si>
  <si>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</si>
  <si>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</si>
  <si>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</si>
  <si>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</si>
  <si>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</si>
  <si>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</si>
  <si>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</si>
  <si>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</si>
  <si>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</si>
  <si>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</si>
  <si>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</si>
  <si>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</si>
  <si>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</si>
  <si>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</si>
  <si>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</si>
  <si>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</si>
  <si>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</si>
  <si>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</si>
  <si>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</si>
  <si>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</si>
  <si>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</si>
  <si>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</si>
  <si>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</si>
  <si>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</si>
  <si>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</si>
  <si>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</si>
  <si>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</si>
  <si>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</si>
  <si>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</si>
  <si>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</si>
  <si>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</si>
  <si>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</si>
  <si>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</si>
  <si>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</si>
  <si>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</si>
  <si>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</si>
  <si>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</si>
  <si>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</si>
  <si>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</si>
  <si>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</si>
  <si>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</si>
  <si>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</si>
  <si>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</si>
  <si>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</si>
  <si>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</si>
  <si>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</si>
  <si>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</si>
  <si>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</si>
  <si>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</si>
  <si>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</si>
  <si>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</si>
  <si>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</si>
  <si>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</si>
  <si>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</si>
  <si>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</si>
  <si>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</si>
  <si>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</si>
  <si>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</si>
  <si>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</si>
  <si>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</si>
  <si>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</si>
  <si>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</si>
  <si>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</si>
  <si>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</si>
  <si>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</si>
  <si>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</si>
  <si>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</si>
  <si>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</si>
  <si>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</si>
  <si>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</si>
  <si>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</si>
  <si>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</si>
  <si>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</si>
  <si>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</si>
  <si>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</si>
  <si>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</si>
  <si>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</si>
  <si>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</si>
  <si>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</si>
  <si>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</si>
  <si>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</si>
  <si>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</si>
  <si>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</si>
  <si>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</si>
  <si>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</si>
  <si>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</si>
  <si>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</si>
  <si>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</si>
  <si>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</si>
  <si>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</si>
  <si>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</si>
  <si>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</si>
  <si>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</si>
  <si>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</si>
  <si>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</si>
  <si>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</si>
  <si>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</si>
  <si>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</si>
  <si>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</si>
  <si>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</si>
  <si>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</si>
  <si>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</si>
  <si>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</si>
  <si>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</si>
  <si>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</si>
  <si>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</si>
  <si>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</si>
  <si>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</si>
  <si>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</si>
  <si>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</si>
  <si>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</si>
  <si>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</si>
  <si>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</si>
  <si>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</si>
  <si>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</si>
  <si>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</si>
  <si>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</si>
  <si>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</si>
  <si>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</si>
  <si>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</si>
  <si>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</si>
  <si>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</si>
  <si>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</si>
  <si>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</si>
  <si>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</si>
  <si>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</si>
  <si>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</si>
  <si>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</si>
  <si>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</si>
  <si>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</si>
  <si>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</si>
  <si>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</si>
  <si>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</si>
  <si>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</si>
  <si>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</si>
  <si>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</si>
  <si>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</si>
  <si>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</si>
  <si>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</si>
  <si>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</si>
  <si>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</si>
  <si>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</si>
  <si>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</si>
  <si>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</si>
  <si>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</si>
  <si>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</si>
  <si>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</si>
  <si>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</si>
  <si>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</si>
  <si>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</si>
  <si>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</si>
  <si>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</si>
  <si>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</si>
  <si>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</si>
  <si>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</si>
  <si>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</si>
  <si>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</si>
  <si>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</si>
  <si>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</si>
  <si>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</si>
  <si>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</si>
  <si>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</si>
  <si>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</si>
  <si>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</si>
  <si>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</si>
  <si>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</si>
  <si>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</si>
  <si>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</si>
  <si>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</si>
  <si>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</si>
  <si>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</si>
  <si>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</si>
  <si>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</si>
  <si>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</si>
  <si>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</si>
  <si>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</si>
  <si>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</si>
  <si>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</si>
  <si>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</si>
  <si>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</si>
  <si>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</si>
  <si>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</si>
  <si>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</si>
  <si>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</si>
  <si>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</si>
  <si>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</si>
  <si>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</si>
  <si>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</si>
  <si>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</si>
  <si>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</si>
  <si>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</si>
  <si>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</si>
  <si>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</si>
  <si>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</si>
  <si>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</si>
  <si>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</si>
  <si>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</si>
  <si>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</si>
  <si>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</si>
  <si>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</si>
  <si>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</si>
  <si>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</si>
  <si>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</si>
  <si>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</si>
  <si>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</si>
  <si>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</si>
  <si>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</si>
  <si>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</si>
  <si>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</si>
  <si>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</si>
  <si>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</si>
  <si>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</si>
  <si>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</si>
  <si>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</si>
  <si>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</si>
  <si>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</si>
  <si>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</si>
  <si>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</si>
  <si>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</si>
  <si>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</si>
  <si>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</si>
  <si>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</si>
  <si>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</si>
  <si>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</si>
  <si>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</si>
  <si>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</si>
  <si>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</si>
  <si>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</si>
  <si>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</si>
  <si>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</si>
  <si>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</si>
  <si>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</si>
  <si>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</si>
  <si>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</si>
  <si>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</si>
  <si>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</si>
  <si>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</si>
  <si>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</si>
  <si>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</si>
  <si>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</si>
  <si>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</si>
  <si>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</si>
  <si>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</si>
  <si>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</si>
  <si>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</si>
  <si>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</si>
  <si>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</si>
  <si>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</si>
  <si>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</si>
  <si>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</si>
  <si>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</si>
  <si>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</si>
  <si>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</si>
  <si>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</si>
  <si>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</si>
  <si>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</si>
  <si>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</si>
  <si>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</si>
  <si>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</si>
  <si>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</si>
  <si>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</si>
  <si>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</si>
  <si>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</si>
  <si>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</si>
  <si>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</si>
  <si>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</si>
  <si>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</si>
  <si>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</si>
  <si>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</si>
  <si>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</si>
  <si>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</si>
  <si>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</si>
  <si>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</si>
  <si>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</si>
  <si>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</si>
  <si>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</si>
  <si>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</si>
  <si>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</si>
  <si>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</si>
  <si>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</si>
  <si>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</si>
  <si>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</si>
  <si>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</si>
  <si>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</si>
  <si>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</si>
  <si>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</si>
  <si>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</si>
  <si>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</si>
  <si>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</si>
  <si>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</si>
  <si>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</si>
  <si>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</si>
  <si>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</si>
  <si>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</si>
  <si>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</si>
  <si>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</si>
  <si>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</si>
  <si>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</si>
  <si>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</si>
  <si>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</si>
  <si>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</si>
  <si>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</si>
  <si>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</si>
  <si>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</si>
  <si>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</si>
  <si>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</si>
  <si>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</si>
  <si>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</si>
  <si>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</si>
  <si>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</si>
  <si>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</si>
  <si>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</si>
  <si>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</si>
  <si>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</si>
  <si>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</si>
  <si>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</si>
  <si>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</si>
  <si>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</si>
  <si>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</si>
  <si>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</si>
  <si>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</si>
  <si>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</si>
  <si>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</si>
  <si>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</si>
  <si>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</si>
  <si>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</si>
  <si>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</si>
  <si>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</si>
  <si>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</si>
  <si>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</si>
  <si>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</si>
  <si>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</si>
  <si>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</si>
  <si>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</si>
  <si>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</si>
  <si>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</si>
  <si>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</si>
  <si>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</si>
  <si>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</si>
  <si>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</si>
  <si>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</si>
  <si>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</si>
  <si>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</si>
  <si>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</si>
  <si>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</si>
  <si>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</si>
  <si>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</si>
  <si>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</si>
  <si>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</si>
  <si>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</si>
  <si>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</si>
  <si>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</si>
  <si>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</si>
  <si>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</si>
  <si>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</si>
  <si>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</si>
  <si>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</si>
  <si>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</si>
  <si>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</si>
  <si>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</si>
  <si>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</si>
  <si>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</si>
  <si>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</si>
  <si>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</si>
  <si>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</si>
  <si>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</si>
  <si>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</si>
  <si>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</si>
  <si>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</si>
  <si>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</si>
  <si>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</si>
  <si>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</si>
  <si>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</si>
  <si>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</si>
  <si>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</si>
  <si>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</si>
  <si>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</si>
  <si>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</si>
  <si>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</si>
  <si>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</si>
  <si>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</si>
  <si>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</si>
  <si>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</si>
  <si>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</si>
  <si>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</si>
  <si>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</si>
  <si>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</si>
  <si>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</si>
  <si>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</si>
  <si>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</si>
  <si>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</si>
  <si>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</si>
  <si>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</si>
  <si>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</si>
  <si>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</si>
  <si>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</si>
  <si>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</si>
  <si>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</si>
  <si>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</si>
  <si>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</si>
  <si>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</si>
  <si>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</si>
  <si>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</si>
  <si>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</si>
  <si>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</si>
  <si>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</si>
  <si>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</si>
  <si>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</si>
  <si>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</si>
  <si>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</si>
  <si>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</si>
  <si>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</si>
  <si>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</si>
  <si>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</si>
  <si>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</si>
  <si>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</si>
  <si>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</si>
  <si>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</si>
  <si>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</si>
  <si>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</si>
  <si>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</si>
  <si>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</si>
  <si>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</si>
  <si>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</si>
  <si>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</si>
  <si>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</si>
  <si>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</si>
  <si>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</si>
  <si>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</si>
  <si>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</si>
  <si>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</si>
  <si>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</si>
  <si>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</si>
  <si>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</si>
  <si>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</si>
  <si>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</si>
  <si>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</si>
  <si>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</si>
  <si>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</si>
  <si>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</si>
  <si>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</si>
  <si>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</si>
  <si>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</si>
  <si>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</si>
  <si>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</si>
  <si>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</si>
  <si>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</si>
  <si>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</si>
  <si>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</si>
  <si>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</si>
  <si>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</si>
  <si>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</si>
  <si>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</si>
  <si>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</si>
  <si>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</si>
  <si>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</si>
  <si>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</si>
  <si>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</si>
  <si>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</si>
  <si>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</si>
  <si>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</si>
  <si>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</si>
  <si>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</si>
  <si>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</si>
  <si>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</si>
  <si>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</si>
  <si>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</si>
  <si>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</si>
  <si>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</si>
  <si>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</si>
  <si>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</si>
  <si>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</si>
  <si>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</si>
  <si>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</si>
  <si>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</si>
  <si>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</si>
  <si>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</si>
  <si>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</si>
  <si>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</si>
  <si>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</si>
  <si>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</si>
  <si>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</si>
  <si>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</si>
  <si>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</si>
  <si>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</si>
  <si>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</si>
  <si>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</si>
  <si>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</si>
  <si>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</si>
  <si>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</si>
  <si>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</si>
  <si>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</si>
  <si>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</si>
  <si>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</si>
  <si>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</si>
  <si>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</si>
  <si>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</si>
  <si>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</si>
  <si>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</si>
  <si>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</si>
  <si>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</si>
  <si>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</si>
  <si>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</si>
  <si>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</si>
  <si>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</si>
  <si>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</si>
  <si>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</si>
  <si>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</si>
  <si>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</si>
  <si>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</si>
  <si>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</si>
  <si>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</si>
  <si>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</si>
  <si>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</si>
  <si>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</si>
  <si>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</si>
  <si>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</si>
  <si>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</si>
  <si>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</si>
  <si>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</si>
  <si>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</si>
  <si>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</si>
  <si>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</si>
  <si>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</si>
  <si>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</si>
  <si>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</si>
  <si>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</si>
  <si>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</si>
  <si>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</si>
  <si>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</si>
  <si>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</si>
  <si>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</si>
  <si>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</si>
  <si>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</si>
  <si>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</si>
  <si>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</si>
  <si>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</si>
  <si>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</si>
  <si>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</si>
  <si>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</si>
  <si>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</si>
  <si>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</si>
  <si>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</si>
  <si>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</si>
  <si>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</si>
  <si>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</si>
  <si>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</si>
  <si>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</si>
  <si>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</si>
  <si>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</si>
  <si>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</si>
  <si>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</si>
  <si>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</si>
  <si>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</si>
  <si>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</si>
  <si>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</si>
  <si>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</si>
  <si>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</si>
  <si>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</si>
  <si>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</si>
  <si>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</si>
  <si>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</si>
  <si>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</si>
  <si>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</si>
  <si>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</si>
  <si>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</si>
  <si>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</si>
  <si>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</si>
  <si>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</si>
  <si>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</si>
  <si>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</si>
  <si>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</si>
  <si>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</si>
  <si>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</si>
  <si>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</si>
  <si>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</si>
  <si>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</si>
  <si>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</si>
  <si>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</si>
  <si>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</si>
  <si>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</si>
  <si>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</si>
  <si>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</si>
  <si>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</si>
  <si>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</si>
  <si>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</si>
  <si>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</si>
  <si>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</si>
  <si>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</si>
  <si>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</si>
  <si>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</si>
  <si>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</si>
  <si>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</si>
  <si>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</si>
  <si>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</si>
  <si>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</si>
  <si>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</si>
  <si>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</si>
  <si>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</si>
  <si>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</si>
  <si>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</si>
  <si>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</si>
  <si>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</si>
  <si>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</si>
  <si>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</si>
  <si>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</si>
  <si>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</si>
  <si>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</si>
  <si>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</si>
  <si>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</si>
  <si>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</si>
  <si>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</si>
  <si>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</si>
  <si>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</si>
  <si>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</si>
  <si>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</si>
  <si>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</si>
  <si>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</si>
  <si>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</si>
  <si>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</si>
  <si>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</si>
  <si>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</si>
  <si>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</si>
  <si>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</si>
  <si>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</si>
  <si>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</si>
  <si>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</si>
  <si>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</si>
  <si>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</si>
  <si>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</si>
  <si>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</si>
  <si>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</si>
  <si>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</si>
  <si>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</si>
  <si>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</si>
  <si>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</si>
  <si>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</si>
  <si>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</si>
  <si>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</si>
  <si>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</si>
  <si>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</si>
  <si>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</si>
  <si>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</si>
  <si>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</si>
  <si>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</si>
  <si>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</si>
  <si>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</si>
  <si>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</si>
  <si>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</si>
  <si>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</si>
  <si>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</si>
  <si>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</si>
  <si>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</si>
  <si>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</si>
  <si>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</si>
  <si>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</si>
  <si>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</si>
  <si>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</si>
  <si>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</si>
  <si>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</si>
  <si>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</si>
  <si>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</si>
  <si>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</si>
  <si>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</si>
  <si>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</si>
  <si>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</si>
  <si>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</si>
  <si>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</si>
  <si>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</si>
  <si>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</si>
  <si>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</si>
  <si>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</si>
  <si>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</si>
  <si>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</si>
  <si>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</si>
  <si>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</si>
  <si>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</si>
  <si>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</si>
  <si>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</si>
  <si>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</si>
  <si>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</si>
  <si>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</si>
  <si>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</si>
  <si>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</si>
  <si>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</si>
  <si>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</si>
  <si>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</si>
  <si>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</si>
  <si>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</si>
  <si>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</si>
  <si>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</si>
  <si>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</si>
  <si>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</si>
  <si>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</si>
  <si>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</si>
  <si>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</si>
  <si>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</si>
  <si>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</si>
  <si>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</si>
  <si>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</si>
  <si>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</si>
  <si>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</si>
  <si>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</si>
  <si>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</si>
  <si>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</si>
  <si>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</si>
  <si>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</si>
  <si>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</si>
  <si>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</si>
  <si>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</si>
  <si>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</si>
  <si>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</si>
  <si>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</si>
  <si>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</si>
  <si>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</si>
  <si>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</si>
  <si>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</si>
  <si>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</si>
  <si>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</si>
  <si>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</si>
  <si>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</si>
  <si>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</si>
  <si>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</si>
  <si>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</si>
  <si>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</si>
  <si>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</si>
  <si>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</si>
  <si>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</si>
  <si>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</si>
  <si>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</si>
  <si>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</si>
  <si>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</si>
  <si>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</si>
  <si>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</si>
  <si>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</si>
  <si>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</si>
  <si>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</si>
  <si>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</si>
  <si>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</si>
  <si>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</si>
  <si>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</si>
  <si>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</si>
  <si>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</si>
  <si>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</si>
  <si>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</si>
  <si>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</si>
  <si>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</si>
  <si>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</si>
  <si>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</si>
  <si>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</si>
  <si>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</si>
  <si>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</si>
  <si>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</si>
  <si>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</si>
  <si>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</si>
  <si>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</si>
  <si>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</si>
  <si>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</si>
  <si>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</si>
  <si>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</si>
  <si>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</si>
  <si>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</si>
  <si>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</si>
  <si>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</si>
  <si>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</si>
  <si>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</si>
  <si>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</si>
  <si>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</si>
  <si>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</si>
  <si>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</si>
  <si>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</si>
  <si>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</si>
  <si>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</si>
  <si>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</si>
  <si>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</si>
  <si>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</si>
  <si>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</si>
  <si>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</si>
  <si>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</si>
  <si>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</si>
  <si>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</si>
  <si>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</si>
  <si>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</si>
  <si>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</si>
  <si>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</si>
  <si>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</si>
  <si>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</si>
  <si>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</si>
  <si>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</si>
  <si>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</si>
  <si>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</si>
  <si>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</si>
  <si>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</si>
  <si>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</si>
  <si>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</si>
  <si>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</si>
  <si>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</si>
  <si>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</si>
  <si>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</si>
  <si>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</si>
  <si>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</si>
  <si>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</si>
  <si>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</si>
  <si>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</si>
  <si>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</si>
  <si>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</si>
  <si>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</si>
  <si>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</si>
  <si>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</si>
  <si>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</si>
  <si>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</si>
  <si>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</si>
  <si>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</si>
  <si>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</si>
  <si>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</si>
  <si>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</si>
  <si>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</si>
  <si>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</si>
  <si>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</si>
  <si>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</si>
  <si>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</si>
  <si>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</si>
  <si>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</si>
  <si>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</si>
  <si>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</si>
  <si>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</si>
  <si>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</si>
  <si>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</si>
  <si>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</si>
  <si>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</si>
  <si>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</si>
  <si>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</si>
  <si>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</si>
  <si>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</si>
  <si>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</si>
  <si>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</si>
  <si>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</si>
  <si>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</si>
  <si>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</si>
  <si>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</si>
  <si>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</si>
  <si>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</si>
  <si>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</si>
  <si>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</si>
  <si>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</si>
  <si>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</si>
  <si>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</si>
  <si>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</si>
  <si>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</si>
  <si>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</si>
  <si>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</si>
  <si>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</si>
  <si>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</si>
  <si>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</si>
  <si>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</si>
  <si>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</si>
  <si>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</si>
  <si>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</si>
  <si>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</si>
  <si>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</si>
  <si>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</si>
  <si>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</si>
  <si>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</si>
  <si>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</si>
  <si>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</si>
  <si>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</si>
  <si>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</si>
  <si>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</si>
  <si>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</si>
  <si>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</si>
  <si>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</si>
  <si>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</si>
  <si>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</si>
  <si>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</si>
  <si>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</si>
  <si>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</si>
  <si>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</si>
  <si>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</si>
  <si>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</si>
  <si>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</si>
  <si>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</si>
  <si>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</si>
  <si>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</si>
  <si>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</si>
  <si>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</si>
  <si>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</si>
  <si>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</si>
  <si>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</si>
  <si>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</si>
  <si>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</si>
  <si>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</si>
  <si>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</si>
  <si>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</si>
  <si>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</si>
  <si>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</si>
  <si>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</si>
  <si>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</si>
  <si>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</si>
  <si>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</si>
  <si>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</si>
  <si>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</si>
  <si>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</si>
  <si>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</si>
  <si>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</si>
  <si>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</si>
  <si>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</si>
  <si>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</si>
  <si>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</si>
  <si>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</si>
  <si>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</si>
  <si>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</si>
  <si>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</si>
  <si>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</si>
  <si>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</si>
  <si>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</si>
  <si>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</si>
  <si>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</si>
  <si>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</si>
  <si>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</si>
  <si>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</si>
  <si>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</si>
  <si>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</si>
  <si>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</si>
  <si>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</si>
  <si>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</si>
  <si>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</si>
  <si>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</si>
  <si>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</si>
  <si>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</si>
  <si>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</si>
  <si>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</si>
  <si>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</si>
  <si>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</si>
  <si>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</si>
  <si>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</si>
  <si>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</si>
  <si>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</si>
  <si>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</si>
  <si>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</si>
  <si>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</si>
  <si>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</si>
  <si>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</si>
  <si>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</si>
  <si>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</si>
  <si>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</si>
  <si>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</si>
  <si>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</si>
  <si>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</si>
  <si>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</si>
  <si>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</si>
  <si>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</si>
  <si>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</si>
  <si>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</si>
  <si>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</si>
  <si>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</si>
  <si>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</si>
  <si>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</si>
  <si>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</si>
  <si>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</si>
  <si>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</si>
  <si>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</si>
  <si>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</si>
  <si>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</si>
  <si>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</si>
  <si>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</si>
  <si>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</si>
  <si>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</si>
  <si>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</si>
  <si>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</si>
  <si>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</si>
  <si>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</si>
  <si>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</si>
  <si>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</si>
  <si>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</si>
  <si>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</si>
  <si>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</si>
  <si>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</si>
  <si>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</si>
  <si>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</si>
  <si>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</si>
  <si>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</si>
  <si>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</si>
  <si>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</si>
  <si>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</si>
  <si>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</si>
  <si>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</si>
  <si>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</si>
  <si>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</si>
  <si>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</si>
  <si>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</si>
  <si>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</si>
  <si>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</si>
  <si>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</si>
  <si>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</si>
  <si>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</si>
  <si>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</si>
  <si>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</si>
  <si>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</si>
  <si>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</si>
  <si>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</si>
  <si>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</si>
  <si>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</si>
  <si>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</si>
  <si>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</si>
  <si>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</si>
  <si>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</si>
  <si>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</si>
  <si>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</si>
  <si>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</si>
  <si>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</si>
  <si>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</si>
  <si>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</si>
  <si>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</si>
  <si>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</si>
  <si>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</si>
  <si>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</si>
  <si>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</si>
  <si>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</si>
  <si>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</si>
  <si>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</si>
  <si>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</si>
  <si>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</si>
  <si>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</si>
  <si>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</si>
  <si>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</si>
  <si>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</si>
  <si>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</si>
  <si>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</si>
  <si>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</si>
  <si>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</si>
  <si>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</si>
  <si>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</si>
  <si>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</si>
  <si>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</si>
  <si>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</si>
  <si>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</si>
  <si>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</si>
  <si>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</si>
  <si>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</si>
  <si>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</si>
  <si>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</si>
  <si>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</si>
  <si>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</si>
  <si>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</si>
  <si>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</si>
  <si>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</si>
  <si>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</si>
  <si>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</si>
  <si>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</si>
  <si>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</si>
  <si>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</si>
  <si>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</si>
  <si>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</si>
  <si>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</si>
  <si>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</si>
  <si>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</si>
  <si>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</si>
  <si>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</si>
  <si>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</si>
  <si>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</si>
  <si>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</si>
  <si>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</si>
  <si>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</si>
  <si>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</si>
  <si>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</si>
  <si>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</si>
  <si>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</si>
  <si>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</si>
  <si>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</si>
  <si>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</si>
  <si>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</si>
  <si>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</si>
  <si>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</si>
  <si>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</si>
  <si>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</si>
  <si>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</si>
  <si>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</si>
  <si>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</si>
  <si>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</si>
  <si>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</si>
  <si>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</si>
  <si>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</si>
  <si>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</si>
  <si>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</si>
  <si>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</si>
  <si>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</si>
  <si>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</si>
  <si>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</si>
  <si>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</si>
  <si>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</si>
  <si>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</si>
  <si>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</si>
  <si>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</si>
  <si>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</si>
  <si>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</si>
  <si>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</si>
  <si>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</si>
  <si>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</si>
  <si>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</si>
  <si>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</si>
  <si>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</si>
  <si>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</si>
  <si>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</si>
  <si>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</si>
  <si>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</si>
  <si>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</si>
  <si>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</si>
  <si>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</si>
  <si>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</si>
  <si>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</si>
  <si>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</si>
  <si>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</si>
  <si>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</si>
  <si>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</si>
  <si>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</si>
  <si>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</si>
  <si>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</si>
  <si>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</si>
  <si>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</si>
  <si>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</si>
  <si>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</si>
  <si>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</si>
  <si>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</si>
  <si>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</si>
  <si>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</si>
  <si>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</si>
  <si>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</si>
  <si>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</si>
  <si>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</si>
  <si>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</si>
  <si>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</si>
  <si>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</si>
  <si>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</si>
  <si>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</si>
  <si>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</si>
  <si>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</si>
  <si>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</si>
  <si>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</si>
  <si>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</si>
  <si>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</si>
  <si>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</si>
  <si>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</si>
  <si>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</si>
  <si>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</si>
  <si>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</si>
  <si>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</si>
  <si>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</si>
  <si>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</si>
  <si>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</si>
  <si>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</si>
  <si>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</si>
  <si>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</si>
  <si>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</si>
  <si>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</si>
  <si>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</si>
  <si>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</si>
  <si>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</si>
  <si>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</si>
  <si>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</si>
  <si>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</si>
  <si>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</si>
  <si>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</si>
  <si>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</si>
  <si>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</si>
  <si>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</si>
  <si>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</si>
  <si>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</si>
  <si>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</si>
  <si>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</si>
  <si>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</si>
  <si>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</si>
  <si>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</si>
  <si>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</si>
  <si>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</si>
  <si>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</si>
  <si>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</si>
  <si>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</si>
  <si>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</si>
  <si>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</si>
  <si>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</si>
  <si>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</si>
  <si>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</si>
  <si>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</si>
  <si>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</si>
  <si>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</si>
  <si>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</si>
  <si>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</si>
  <si>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</si>
  <si>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</si>
  <si>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</si>
  <si>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</si>
  <si>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</si>
  <si>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</si>
  <si>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</si>
  <si>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</si>
  <si>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</si>
  <si>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</si>
  <si>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</si>
  <si>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</si>
  <si>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</si>
  <si>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</si>
  <si>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</si>
  <si>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</si>
  <si>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</si>
  <si>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</si>
  <si>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</si>
  <si>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</si>
  <si>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</si>
  <si>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</si>
  <si>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</si>
  <si>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</si>
  <si>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</si>
  <si>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</si>
  <si>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</si>
  <si>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</si>
  <si>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</si>
  <si>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</si>
  <si>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</si>
  <si>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</si>
  <si>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</si>
  <si>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</si>
  <si>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</si>
  <si>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</si>
  <si>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</si>
  <si>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</si>
  <si>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</si>
  <si>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</si>
  <si>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</si>
  <si>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</si>
  <si>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</si>
  <si>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</si>
  <si>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</si>
  <si>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</si>
  <si>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</si>
  <si>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</si>
  <si>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</si>
  <si>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</si>
  <si>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</si>
  <si>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</si>
  <si>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</si>
  <si>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</si>
  <si>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</si>
  <si>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</si>
  <si>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</si>
  <si>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</si>
  <si>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</si>
  <si>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</si>
  <si>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</si>
  <si>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</si>
  <si>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</si>
  <si>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</si>
  <si>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</si>
  <si>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</si>
  <si>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</si>
  <si>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</si>
  <si>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</si>
  <si>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</si>
  <si>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</si>
  <si>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</si>
  <si>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</si>
  <si>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</si>
  <si>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</si>
  <si>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</si>
  <si>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</si>
  <si>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</si>
  <si>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</si>
  <si>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</si>
  <si>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</si>
  <si>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</si>
  <si>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</si>
  <si>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</si>
  <si>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</si>
  <si>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</si>
  <si>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</si>
  <si>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</si>
  <si>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</si>
  <si>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</si>
  <si>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</si>
  <si>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</si>
  <si>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</si>
  <si>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</si>
  <si>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</si>
  <si>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</si>
  <si>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</si>
  <si>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</si>
  <si>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</si>
  <si>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</si>
  <si>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</si>
  <si>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</si>
  <si>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</si>
  <si>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</si>
  <si>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</si>
  <si>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</si>
  <si>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</si>
  <si>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</si>
  <si>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</si>
  <si>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</si>
  <si>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</si>
  <si>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</si>
  <si>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</si>
  <si>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</si>
  <si>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</si>
  <si>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</si>
  <si>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</si>
  <si>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</si>
  <si>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</si>
  <si>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</si>
  <si>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</si>
  <si>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</si>
  <si>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</si>
  <si>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</si>
  <si>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</si>
  <si>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</si>
  <si>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</si>
  <si>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</si>
  <si>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</si>
  <si>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</si>
  <si>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</si>
  <si>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</si>
  <si>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</si>
  <si>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</si>
  <si>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</si>
  <si>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</si>
  <si>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</si>
  <si>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</si>
  <si>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</si>
  <si>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</si>
  <si>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</si>
  <si>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</si>
  <si>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</si>
  <si>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</si>
  <si>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</si>
  <si>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</si>
  <si>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</si>
  <si>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</si>
  <si>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</si>
  <si>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</si>
  <si>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</si>
  <si>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</si>
  <si>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</si>
  <si>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</si>
  <si>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</si>
  <si>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</si>
  <si>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</si>
  <si>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</si>
  <si>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</si>
  <si>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</si>
  <si>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</si>
  <si>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</si>
  <si>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</si>
  <si>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</si>
  <si>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</si>
  <si>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</si>
  <si>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</si>
  <si>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</si>
  <si>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</si>
  <si>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</si>
  <si>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</si>
  <si>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</si>
  <si>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</si>
  <si>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</si>
  <si>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</si>
  <si>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</si>
  <si>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</si>
  <si>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</si>
  <si>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</si>
  <si>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</si>
  <si>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</si>
  <si>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</si>
  <si>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</si>
  <si>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</si>
  <si>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</si>
  <si>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</si>
  <si>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</si>
  <si>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</si>
  <si>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</si>
  <si>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</si>
  <si>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</si>
  <si>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</si>
  <si>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</si>
  <si>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</si>
  <si>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</si>
  <si>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</si>
  <si>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</si>
  <si>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</si>
  <si>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</si>
  <si>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</si>
  <si>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</si>
  <si>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</si>
  <si>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</si>
  <si>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</si>
  <si>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</si>
  <si>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</si>
  <si>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</si>
  <si>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</si>
  <si>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</si>
  <si>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</si>
  <si>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</si>
  <si>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</si>
  <si>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</si>
  <si>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</si>
  <si>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</si>
  <si>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</si>
  <si>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</si>
  <si>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</si>
  <si>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</si>
  <si>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</si>
  <si>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</si>
  <si>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</si>
  <si>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</si>
  <si>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</si>
  <si>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</si>
  <si>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</si>
  <si>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</si>
  <si>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</si>
  <si>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</si>
  <si>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</si>
  <si>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</si>
  <si>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</si>
  <si>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</si>
  <si>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</si>
  <si>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</si>
  <si>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</si>
  <si>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</si>
  <si>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</si>
  <si>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</si>
  <si>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</si>
  <si>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</si>
  <si>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</si>
  <si>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</si>
  <si>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</si>
  <si>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</si>
  <si>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</si>
  <si>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</si>
  <si>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</si>
  <si>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</si>
  <si>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</si>
  <si>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</si>
  <si>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</si>
  <si>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</si>
  <si>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</si>
  <si>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</si>
  <si>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</si>
  <si>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</si>
  <si>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</si>
  <si>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</si>
  <si>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</si>
  <si>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</si>
  <si>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</si>
  <si>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</si>
  <si>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</si>
  <si>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</si>
  <si>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</si>
  <si>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</si>
  <si>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</si>
  <si>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</si>
  <si>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</si>
  <si>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</si>
  <si>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</si>
  <si>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</si>
  <si>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</si>
  <si>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</si>
  <si>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</si>
  <si>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</si>
  <si>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</si>
  <si>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</si>
  <si>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</si>
  <si>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</si>
  <si>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</si>
  <si>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</si>
  <si>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</si>
  <si>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</si>
  <si>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</si>
  <si>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</si>
  <si>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</si>
  <si>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</si>
  <si>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</si>
  <si>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</si>
  <si>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</si>
  <si>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</si>
  <si>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</si>
  <si>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</si>
  <si>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</si>
  <si>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</si>
  <si>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</si>
  <si>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</si>
  <si>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</si>
  <si>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</si>
  <si>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</si>
  <si>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</si>
  <si>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</si>
  <si>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</si>
  <si>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</si>
  <si>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</si>
  <si>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</si>
  <si>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</si>
  <si>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</si>
  <si>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</si>
  <si>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</si>
  <si>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</si>
  <si>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</si>
  <si>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</si>
  <si>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</si>
  <si>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</si>
  <si>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</si>
  <si>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</si>
  <si>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</si>
  <si>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</si>
  <si>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</si>
  <si>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</si>
  <si>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</si>
  <si>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</si>
  <si>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</si>
  <si>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</si>
  <si>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</si>
  <si>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</si>
  <si>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</si>
  <si>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</si>
  <si>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</si>
  <si>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</si>
  <si>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</si>
  <si>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</si>
  <si>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</si>
  <si>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</si>
  <si>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</si>
  <si>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</si>
  <si>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</si>
  <si>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</si>
  <si>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</si>
  <si>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</si>
  <si>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</si>
  <si>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</si>
  <si>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</si>
  <si>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</si>
  <si>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</si>
  <si>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</si>
  <si>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</si>
  <si>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</si>
  <si>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</si>
  <si>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</si>
  <si>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</si>
  <si>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</si>
  <si>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</si>
  <si>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</si>
  <si>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</si>
  <si>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</si>
  <si>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</si>
  <si>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</si>
  <si>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</si>
  <si>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</si>
  <si>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</si>
  <si>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</si>
  <si>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</si>
  <si>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</si>
  <si>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</si>
  <si>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</si>
  <si>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</si>
  <si>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</si>
  <si>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</si>
  <si>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</si>
  <si>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</si>
  <si>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</si>
  <si>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</si>
  <si>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</si>
  <si>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</si>
  <si>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</si>
  <si>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</si>
  <si>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</si>
  <si>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</si>
  <si>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</si>
  <si>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</si>
  <si>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</si>
  <si>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</si>
  <si>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</si>
  <si>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</si>
  <si>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</si>
  <si>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</si>
  <si>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</si>
  <si>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</si>
  <si>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</si>
  <si>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</si>
  <si>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</si>
  <si>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</si>
  <si>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</si>
  <si>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</si>
  <si>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</si>
  <si>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</si>
  <si>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</si>
  <si>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</si>
  <si>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</si>
  <si>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</si>
  <si>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</si>
  <si>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</si>
  <si>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</si>
  <si>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</si>
  <si>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</si>
  <si>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</si>
  <si>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</si>
  <si>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</si>
  <si>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</si>
  <si>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</si>
  <si>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</si>
  <si>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</si>
  <si>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</si>
  <si>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</si>
  <si>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</si>
  <si>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</si>
  <si>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</si>
  <si>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</si>
  <si>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</si>
  <si>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</si>
  <si>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</si>
  <si>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</si>
  <si>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</si>
  <si>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</si>
  <si>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</si>
  <si>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</si>
  <si>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</si>
  <si>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</si>
  <si>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</si>
  <si>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</si>
  <si>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</si>
  <si>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</si>
  <si>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</si>
  <si>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</si>
  <si>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</si>
  <si>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</si>
  <si>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</si>
  <si>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</si>
  <si>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</si>
  <si>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</si>
  <si>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</si>
  <si>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</si>
  <si>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</si>
  <si>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</si>
  <si>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</si>
  <si>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</si>
  <si>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</si>
  <si>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</si>
  <si>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</si>
  <si>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</si>
  <si>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</si>
  <si>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</si>
  <si>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</si>
  <si>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</si>
  <si>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</si>
  <si>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</si>
  <si>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</si>
  <si>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</si>
  <si>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</si>
  <si>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</si>
  <si>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</si>
  <si>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</si>
  <si>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</si>
  <si>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</si>
  <si>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</si>
  <si>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</si>
  <si>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</si>
  <si>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</si>
  <si>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</si>
  <si>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</si>
  <si>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</si>
  <si>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</si>
  <si>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</si>
  <si>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</si>
  <si>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</si>
  <si>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</si>
  <si>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</si>
  <si>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</si>
  <si>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</si>
  <si>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</si>
  <si>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</si>
  <si>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</si>
  <si>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</si>
  <si>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</si>
  <si>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</si>
  <si>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</si>
  <si>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</si>
  <si>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</si>
  <si>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</si>
  <si>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</si>
  <si>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</si>
  <si>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</si>
  <si>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</si>
  <si>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</si>
  <si>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</si>
  <si>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</si>
  <si>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</si>
  <si>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</si>
  <si>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</si>
  <si>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</si>
  <si>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</si>
  <si>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</si>
  <si>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</si>
  <si>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</si>
  <si>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</si>
  <si>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</si>
  <si>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</si>
  <si>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</si>
  <si>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</si>
  <si>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</si>
  <si>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</si>
  <si>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</si>
  <si>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</si>
  <si>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</si>
  <si>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</si>
  <si>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</si>
  <si>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</si>
  <si>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</si>
  <si>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</si>
  <si>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</si>
  <si>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</si>
  <si>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</si>
  <si>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</si>
  <si>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</si>
  <si>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</si>
  <si>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</si>
  <si>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</si>
  <si>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</si>
  <si>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</si>
  <si>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</si>
  <si>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</si>
  <si>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</si>
  <si>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</si>
  <si>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</si>
  <si>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</si>
  <si>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</si>
  <si>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</si>
  <si>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</si>
  <si>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</si>
  <si>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</si>
  <si>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</si>
  <si>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</si>
  <si>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</si>
  <si>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</si>
  <si>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</si>
  <si>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</si>
  <si>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</si>
  <si>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</si>
  <si>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</si>
  <si>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</si>
  <si>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</si>
  <si>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</si>
  <si>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</si>
  <si>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</si>
  <si>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</si>
  <si>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</si>
  <si>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</si>
  <si>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</si>
  <si>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</si>
  <si>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</si>
  <si>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</si>
  <si>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</si>
  <si>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</si>
  <si>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</si>
  <si>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</si>
  <si>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</si>
  <si>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</si>
  <si>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</si>
  <si>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</si>
  <si>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</si>
  <si>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</si>
  <si>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</si>
  <si>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</si>
  <si>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</si>
  <si>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</si>
  <si>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</si>
  <si>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</si>
  <si>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</si>
  <si>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</si>
  <si>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</si>
  <si>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</si>
  <si>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</si>
  <si>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</si>
  <si>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</si>
  <si>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</si>
  <si>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</si>
  <si>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</si>
  <si>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</si>
  <si>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</si>
  <si>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</si>
  <si>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</si>
  <si>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</si>
  <si>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</si>
  <si>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</si>
  <si>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</si>
  <si>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</si>
  <si>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</si>
  <si>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</si>
  <si>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</si>
  <si>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</si>
  <si>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</si>
  <si>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</si>
  <si>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</si>
  <si>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</si>
  <si>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</si>
  <si>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</si>
  <si>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</si>
  <si>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</si>
  <si>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</si>
  <si>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</si>
  <si>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</si>
  <si>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</si>
  <si>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</si>
  <si>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</si>
  <si>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</si>
  <si>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</si>
  <si>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</si>
  <si>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</si>
  <si>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</si>
  <si>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</si>
  <si>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</si>
  <si>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</si>
  <si>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</si>
  <si>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</si>
  <si>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</si>
  <si>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</si>
  <si>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</si>
  <si>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</si>
  <si>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</si>
  <si>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</si>
  <si>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</si>
  <si>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</si>
  <si>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</si>
  <si>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</si>
  <si>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</si>
  <si>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</si>
  <si>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</si>
  <si>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</si>
  <si>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</si>
  <si>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</si>
  <si>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</si>
  <si>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</si>
  <si>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</si>
  <si>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</si>
  <si>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</si>
  <si>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</si>
  <si>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</si>
  <si>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</si>
  <si>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</si>
  <si>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</si>
  <si>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</si>
  <si>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</si>
  <si>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</si>
  <si>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</si>
  <si>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</si>
  <si>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</si>
  <si>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</si>
  <si>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</si>
  <si>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</si>
  <si>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</si>
  <si>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</si>
  <si>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</si>
  <si>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</si>
  <si>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</si>
  <si>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</si>
  <si>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</si>
  <si>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</si>
  <si>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</si>
  <si>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</si>
  <si>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</si>
  <si>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</si>
  <si>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</si>
  <si>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</si>
  <si>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</si>
  <si>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</si>
  <si>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</si>
  <si>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</si>
  <si>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</si>
  <si>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</si>
  <si>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</si>
  <si>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</si>
  <si>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</si>
  <si>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</si>
  <si>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</si>
  <si>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</si>
  <si>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</si>
  <si>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</si>
  <si>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</si>
  <si>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</si>
  <si>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</si>
  <si>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</si>
  <si>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</si>
  <si>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</si>
  <si>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</si>
  <si>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</si>
  <si>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</si>
  <si>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</si>
  <si>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</si>
  <si>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</si>
  <si>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</si>
  <si>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</si>
  <si>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</si>
  <si>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</si>
  <si>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</si>
  <si>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</si>
  <si>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</si>
  <si>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</si>
  <si>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</si>
  <si>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</si>
  <si>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</si>
  <si>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</si>
  <si>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</si>
  <si>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</si>
  <si>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</si>
  <si>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</si>
  <si>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</si>
  <si>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</si>
  <si>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</si>
  <si>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</si>
  <si>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</si>
  <si>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</si>
  <si>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</si>
  <si>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</si>
  <si>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</si>
  <si>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</si>
  <si>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</si>
  <si>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</si>
  <si>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</si>
  <si>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</si>
  <si>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</si>
  <si>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</si>
  <si>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</si>
  <si>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</si>
  <si>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</si>
  <si>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</si>
  <si>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</si>
  <si>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</si>
  <si>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</si>
  <si>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</si>
  <si>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</si>
  <si>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</si>
  <si>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</si>
  <si>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</si>
  <si>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</si>
  <si>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</si>
  <si>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</si>
  <si>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</si>
  <si>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</si>
  <si>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</si>
  <si>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</si>
  <si>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</si>
  <si>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</si>
  <si>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</si>
  <si>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</si>
  <si>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</si>
  <si>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</si>
  <si>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</si>
  <si>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</si>
  <si>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</si>
  <si>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</si>
  <si>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</si>
  <si>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</si>
  <si>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</si>
  <si>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</si>
  <si>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</si>
  <si>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</si>
  <si>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</si>
  <si>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</si>
  <si>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</si>
  <si>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</si>
  <si>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</si>
  <si>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</si>
  <si>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</si>
  <si>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</si>
  <si>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</si>
  <si>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</si>
  <si>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</si>
  <si>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</si>
  <si>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</si>
  <si>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</si>
  <si>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</si>
  <si>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</si>
  <si>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</si>
  <si>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</si>
  <si>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</si>
  <si>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</si>
  <si>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</si>
  <si>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</si>
  <si>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</si>
  <si>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</si>
  <si>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</si>
  <si>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</si>
  <si>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</si>
  <si>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</si>
  <si>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</si>
  <si>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</si>
  <si>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</si>
  <si>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</si>
  <si>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</si>
  <si>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</si>
  <si>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</si>
  <si>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</si>
  <si>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</si>
  <si>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</si>
  <si>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</si>
  <si>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</si>
  <si>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</si>
  <si>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</si>
  <si>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</si>
  <si>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</si>
  <si>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</si>
  <si>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</si>
  <si>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</si>
  <si>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</si>
  <si>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</si>
  <si>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</si>
  <si>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</si>
  <si>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</si>
  <si>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</si>
  <si>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</si>
  <si>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</si>
  <si>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</si>
  <si>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</si>
  <si>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</si>
  <si>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</si>
  <si>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</si>
  <si>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</si>
  <si>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</si>
  <si>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</si>
  <si>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</si>
  <si>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</si>
  <si>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</si>
  <si>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</si>
  <si>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</si>
  <si>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</si>
  <si>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</si>
  <si>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</si>
  <si>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</si>
  <si>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</si>
  <si>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</si>
  <si>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</si>
  <si>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</si>
  <si>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</si>
  <si>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</si>
  <si>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</si>
  <si>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</si>
  <si>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</si>
  <si>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</si>
  <si>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</si>
  <si>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</si>
  <si>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</si>
  <si>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</si>
  <si>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</si>
  <si>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</si>
  <si>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</si>
  <si>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</si>
  <si>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</si>
  <si>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</si>
  <si>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</si>
  <si>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</si>
  <si>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</si>
  <si>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</si>
  <si>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</si>
  <si>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</si>
  <si>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</si>
  <si>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</si>
  <si>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</si>
  <si>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</si>
  <si>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</si>
  <si>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</si>
  <si>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</si>
  <si>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</si>
  <si>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</si>
  <si>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</si>
  <si>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</si>
  <si>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</si>
  <si>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</si>
  <si>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</si>
  <si>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</si>
  <si>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</si>
  <si>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</si>
  <si>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</si>
  <si>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</si>
  <si>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</si>
  <si>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</si>
  <si>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</si>
  <si>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</si>
  <si>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</si>
  <si>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</si>
  <si>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</si>
  <si>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</si>
  <si>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</si>
  <si>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</si>
  <si>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</si>
  <si>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</si>
  <si>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</si>
  <si>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</si>
  <si>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</si>
  <si>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</si>
  <si>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</si>
  <si>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</si>
  <si>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</si>
  <si>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</si>
  <si>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</si>
  <si>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</si>
  <si>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</si>
  <si>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</si>
  <si>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</si>
  <si>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</si>
  <si>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</si>
  <si>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</si>
  <si>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</si>
  <si>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</si>
  <si>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</si>
  <si>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</si>
  <si>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</si>
  <si>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</si>
  <si>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</si>
  <si>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</si>
  <si>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</si>
  <si>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</si>
  <si>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</si>
  <si>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</si>
  <si>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</si>
  <si>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</si>
  <si>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</si>
  <si>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</si>
  <si>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</si>
  <si>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</si>
  <si>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</si>
  <si>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</si>
  <si>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</si>
  <si>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</si>
  <si>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</si>
  <si>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</si>
  <si>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</si>
  <si>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</si>
  <si>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</si>
  <si>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</si>
  <si>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</si>
  <si>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</si>
  <si>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</si>
  <si>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</si>
  <si>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</si>
  <si>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</si>
  <si>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</si>
  <si>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</si>
  <si>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</si>
  <si>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</si>
  <si>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</si>
  <si>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</si>
  <si>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</si>
  <si>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</si>
  <si>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</si>
  <si>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</si>
  <si>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</si>
  <si>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</si>
  <si>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</si>
  <si>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</si>
  <si>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</si>
  <si>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</si>
  <si>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</si>
  <si>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</si>
  <si>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</si>
  <si>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</si>
  <si>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</si>
  <si>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</si>
  <si>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</si>
  <si>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</si>
  <si>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</si>
  <si>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</si>
  <si>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</si>
  <si>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</si>
  <si>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</si>
  <si>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</si>
  <si>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</si>
  <si>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</si>
  <si>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</si>
  <si>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</si>
  <si>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</si>
  <si>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</si>
  <si>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</si>
  <si>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</si>
  <si>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</si>
  <si>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</si>
  <si>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</si>
  <si>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</si>
  <si>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</si>
  <si>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</si>
  <si>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</si>
  <si>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</si>
  <si>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</si>
  <si>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</si>
  <si>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</si>
  <si>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</si>
  <si>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</si>
  <si>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</si>
  <si>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</si>
  <si>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</si>
  <si>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</si>
  <si>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</si>
  <si>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</si>
  <si>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</si>
  <si>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</si>
  <si>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</si>
  <si>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</si>
  <si>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</si>
  <si>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</si>
  <si>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</si>
  <si>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</si>
  <si>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</si>
  <si>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</si>
  <si>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</si>
  <si>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</si>
  <si>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</si>
  <si>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</si>
  <si>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</si>
  <si>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</si>
  <si>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</si>
  <si>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</si>
  <si>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</si>
  <si>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</si>
  <si>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</si>
  <si>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</si>
  <si>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</si>
  <si>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</si>
  <si>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</si>
  <si>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</si>
  <si>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</si>
  <si>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</si>
  <si>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</si>
  <si>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</si>
  <si>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</si>
  <si>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</si>
  <si>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</si>
  <si>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</si>
  <si>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</si>
  <si>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</si>
  <si>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</si>
  <si>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</si>
  <si>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</si>
  <si>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</si>
  <si>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</si>
  <si>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</si>
  <si>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</si>
  <si>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</si>
  <si>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</si>
  <si>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</si>
  <si>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</si>
  <si>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</si>
  <si>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</si>
  <si>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</si>
  <si>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</si>
  <si>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</si>
  <si>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</si>
  <si>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</si>
  <si>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</si>
  <si>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</si>
  <si>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</si>
  <si>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</si>
  <si>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</si>
  <si>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</si>
  <si>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</si>
  <si>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</si>
  <si>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</si>
  <si>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</si>
  <si>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</si>
  <si>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</si>
  <si>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</si>
  <si>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</si>
  <si>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</si>
  <si>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</si>
  <si>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</si>
  <si>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</si>
  <si>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</si>
  <si>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</si>
  <si>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</si>
  <si>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</si>
  <si>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</si>
  <si>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</si>
  <si>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</si>
  <si>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</si>
  <si>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</si>
  <si>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</si>
  <si>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</si>
  <si>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</si>
  <si>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</si>
  <si>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</si>
  <si>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</si>
  <si>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</si>
  <si>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</si>
  <si>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</si>
  <si>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</si>
  <si>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</si>
  <si>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</si>
  <si>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</si>
  <si>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</si>
  <si>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</si>
  <si>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</si>
  <si>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</si>
  <si>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</si>
  <si>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</si>
  <si>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</si>
  <si>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</si>
  <si>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</si>
  <si>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</si>
  <si>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</si>
  <si>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</si>
  <si>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</si>
  <si>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</si>
  <si>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</si>
  <si>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</si>
  <si>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</si>
  <si>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</si>
  <si>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</si>
  <si>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</si>
  <si>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</si>
  <si>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</si>
  <si>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</si>
  <si>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</si>
  <si>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</si>
  <si>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</si>
  <si>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</si>
  <si>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</si>
  <si>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</si>
  <si>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</si>
  <si>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</si>
  <si>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</si>
  <si>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</si>
  <si>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</si>
  <si>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</si>
  <si>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</si>
  <si>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</si>
  <si>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</si>
  <si>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</si>
  <si>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</si>
  <si>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</si>
  <si>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</si>
  <si>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</si>
  <si>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</si>
  <si>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</si>
  <si>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</si>
  <si>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</si>
  <si>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</si>
  <si>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</si>
  <si>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</si>
  <si>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</si>
  <si>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</si>
  <si>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</si>
  <si>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</si>
  <si>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</si>
  <si>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</si>
  <si>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</si>
  <si>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</si>
  <si>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</si>
  <si>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</si>
  <si>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</si>
  <si>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</si>
  <si>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</si>
  <si>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</si>
  <si>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</si>
  <si>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</si>
  <si>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</si>
  <si>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</si>
  <si>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</si>
  <si>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</si>
  <si>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</si>
  <si>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</si>
  <si>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</si>
  <si>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</si>
  <si>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</si>
  <si>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</si>
  <si>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</si>
  <si>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</si>
  <si>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</si>
  <si>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</si>
  <si>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</si>
  <si>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</si>
  <si>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</si>
  <si>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</si>
  <si>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</si>
  <si>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</si>
  <si>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</si>
  <si>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</si>
  <si>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</si>
  <si>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</si>
  <si>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</si>
  <si>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</si>
  <si>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</si>
  <si>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</si>
  <si>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</si>
  <si>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</si>
  <si>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</si>
  <si>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</si>
  <si>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</si>
  <si>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</si>
  <si>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</si>
  <si>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</si>
  <si>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</si>
  <si>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</si>
  <si>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</si>
  <si>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</si>
  <si>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</si>
  <si>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</si>
  <si>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</si>
  <si>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</si>
  <si>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</si>
  <si>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</si>
  <si>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</si>
  <si>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</si>
  <si>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</si>
  <si>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</si>
  <si>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</si>
  <si>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</si>
  <si>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</si>
  <si>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</si>
  <si>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</si>
  <si>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</si>
  <si>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</si>
  <si>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</si>
  <si>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</si>
  <si>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</si>
  <si>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</si>
  <si>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</si>
  <si>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</si>
  <si>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</si>
  <si>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</si>
  <si>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</si>
  <si>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</si>
  <si>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</si>
  <si>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</si>
  <si>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</si>
  <si>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</si>
  <si>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</si>
  <si>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</si>
  <si>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</si>
  <si>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</si>
  <si>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</si>
  <si>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</si>
  <si>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</si>
  <si>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</si>
  <si>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</si>
  <si>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</si>
  <si>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</si>
  <si>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</si>
  <si>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</si>
  <si>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</si>
  <si>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</si>
  <si>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</si>
  <si>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</si>
  <si>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</si>
  <si>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</si>
  <si>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</si>
  <si>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</si>
  <si>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</si>
  <si>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</si>
  <si>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</si>
  <si>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</si>
  <si>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</si>
  <si>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</si>
  <si>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</si>
  <si>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</si>
  <si>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</si>
  <si>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</si>
  <si>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</si>
  <si>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</si>
  <si>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</si>
  <si>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</si>
  <si>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</si>
  <si>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</si>
  <si>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</si>
  <si>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</si>
  <si>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</si>
  <si>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</si>
  <si>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</si>
  <si>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</si>
  <si>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</si>
  <si>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</si>
  <si>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</si>
  <si>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</si>
  <si>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</si>
  <si>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</si>
  <si>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</si>
  <si>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</si>
  <si>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</si>
  <si>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</si>
  <si>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</si>
  <si>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</si>
  <si>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</si>
  <si>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</si>
  <si>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</si>
  <si>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</si>
  <si>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</si>
  <si>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</si>
  <si>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</si>
  <si>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</si>
  <si>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</si>
  <si>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</si>
  <si>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</si>
  <si>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</si>
  <si>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</si>
  <si>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</si>
  <si>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</si>
  <si>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</si>
  <si>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</si>
  <si>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</si>
  <si>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</si>
  <si>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</si>
  <si>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</si>
  <si>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</si>
  <si>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</si>
  <si>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</si>
  <si>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</si>
  <si>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</si>
  <si>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</si>
  <si>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</si>
  <si>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</si>
  <si>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</si>
  <si>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</si>
  <si>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</si>
  <si>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</si>
  <si>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</si>
  <si>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</si>
  <si>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</si>
  <si>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</si>
  <si>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</si>
  <si>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</si>
  <si>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</si>
  <si>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</si>
  <si>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</si>
  <si>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</si>
  <si>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</si>
  <si>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</si>
  <si>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</si>
  <si>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</si>
  <si>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</si>
  <si>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</si>
  <si>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</si>
  <si>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</si>
  <si>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</si>
  <si>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</si>
  <si>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</si>
  <si>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</si>
  <si>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</si>
  <si>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</si>
  <si>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</si>
  <si>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</si>
  <si>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</si>
  <si>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</si>
  <si>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</si>
  <si>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</si>
  <si>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</si>
  <si>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</si>
  <si>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</si>
  <si>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</si>
  <si>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</si>
  <si>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</si>
  <si>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</si>
  <si>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</si>
  <si>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</si>
  <si>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</si>
  <si>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</si>
  <si>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</si>
  <si>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</si>
  <si>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</si>
  <si>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</si>
  <si>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</si>
  <si>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</si>
  <si>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</si>
  <si>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</si>
  <si>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</si>
  <si>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</si>
  <si>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</si>
  <si>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</si>
  <si>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</si>
  <si>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</si>
  <si>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</si>
  <si>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</si>
  <si>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</si>
  <si>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</si>
  <si>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</si>
  <si>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</si>
  <si>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</si>
  <si>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</si>
  <si>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</si>
  <si>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</si>
  <si>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</si>
  <si>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</si>
  <si>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</si>
  <si>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</si>
  <si>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</si>
  <si>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</si>
  <si>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</si>
  <si>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</si>
  <si>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</si>
  <si>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</si>
  <si>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</si>
  <si>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</si>
  <si>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</si>
  <si>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</si>
  <si>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</si>
  <si>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</si>
  <si>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</si>
  <si>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</si>
  <si>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</si>
  <si>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</si>
  <si>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</si>
  <si>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</si>
  <si>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</si>
  <si>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</si>
  <si>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</si>
  <si>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</si>
  <si>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</si>
  <si>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</si>
  <si>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</si>
  <si>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</si>
  <si>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</si>
  <si>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</si>
  <si>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</si>
  <si>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</si>
  <si>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</si>
  <si>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</si>
  <si>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</si>
  <si>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</si>
  <si>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</si>
  <si>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</si>
  <si>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</si>
  <si>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</si>
  <si>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</si>
  <si>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</si>
  <si>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</si>
  <si>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</si>
  <si>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</si>
  <si>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</si>
  <si>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</si>
  <si>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</si>
  <si>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</si>
  <si>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</si>
  <si>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</si>
  <si>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</si>
  <si>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</si>
  <si>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</si>
  <si>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</si>
  <si>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</si>
  <si>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</si>
  <si>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</si>
  <si>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</si>
  <si>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</si>
  <si>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</si>
  <si>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</si>
  <si>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</si>
  <si>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</si>
  <si>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</si>
  <si>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</si>
  <si>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</si>
  <si>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</si>
  <si>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</si>
  <si>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</si>
  <si>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</si>
  <si>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</si>
  <si>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</si>
  <si>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</si>
  <si>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</si>
  <si>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</si>
  <si>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</si>
  <si>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</si>
  <si>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</si>
  <si>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</si>
  <si>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</si>
  <si>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</si>
  <si>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</si>
  <si>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</si>
  <si>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</si>
  <si>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</si>
  <si>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</si>
  <si>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</si>
  <si>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</si>
  <si>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</si>
  <si>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</si>
  <si>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</si>
  <si>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</si>
  <si>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</si>
  <si>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</si>
  <si>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</si>
  <si>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</si>
  <si>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</si>
  <si>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</si>
  <si>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</si>
  <si>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</si>
  <si>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</si>
  <si>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</si>
  <si>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</si>
  <si>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</si>
  <si>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</si>
  <si>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</si>
  <si>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</si>
  <si>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</si>
  <si>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</si>
  <si>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</si>
  <si>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</si>
  <si>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</si>
  <si>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</si>
  <si>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</si>
  <si>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</si>
  <si>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</si>
  <si>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</si>
  <si>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</si>
  <si>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</si>
  <si>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</si>
  <si>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</si>
  <si>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</si>
  <si>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</si>
  <si>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</si>
  <si>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</si>
  <si>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</si>
  <si>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</si>
  <si>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</si>
  <si>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</si>
  <si>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</si>
  <si>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</si>
  <si>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</si>
  <si>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</si>
  <si>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</si>
  <si>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</si>
  <si>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</si>
  <si>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</si>
  <si>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</si>
  <si>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</si>
  <si>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</si>
  <si>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</si>
  <si>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</si>
  <si>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</si>
  <si>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</si>
  <si>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</si>
  <si>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</si>
  <si>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</si>
  <si>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</si>
  <si>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</si>
  <si>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</si>
  <si>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</si>
  <si>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</si>
  <si>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</si>
  <si>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</si>
  <si>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</si>
  <si>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</si>
  <si>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</si>
  <si>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</si>
  <si>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</si>
  <si>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</si>
  <si>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</si>
  <si>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</si>
  <si>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</si>
  <si>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</si>
  <si>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</si>
  <si>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</si>
  <si>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</si>
  <si>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</si>
  <si>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</si>
  <si>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</si>
  <si>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</si>
  <si>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</si>
  <si>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</si>
  <si>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</si>
  <si>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</si>
  <si>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</si>
  <si>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</si>
  <si>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</si>
  <si>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</si>
  <si>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</si>
  <si>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</si>
  <si>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</si>
  <si>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</si>
  <si>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</si>
  <si>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</si>
  <si>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</si>
  <si>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</si>
  <si>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</si>
  <si>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</si>
  <si>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</si>
  <si>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</si>
  <si>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</si>
  <si>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</si>
  <si>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</si>
  <si>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</si>
  <si>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</si>
  <si>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</si>
  <si>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</si>
  <si>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</si>
  <si>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</si>
  <si>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</si>
  <si>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</si>
  <si>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</si>
  <si>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</si>
  <si>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</si>
  <si>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</si>
  <si>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</si>
  <si>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</si>
  <si>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</si>
  <si>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</si>
  <si>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</si>
  <si>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</si>
  <si>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</si>
  <si>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</si>
  <si>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</si>
  <si>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</si>
  <si>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</si>
  <si>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</si>
  <si>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</si>
  <si>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</si>
  <si>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</si>
  <si>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</si>
  <si>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</si>
  <si>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</si>
  <si>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</si>
  <si>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</si>
  <si>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</si>
  <si>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</si>
  <si>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</si>
  <si>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</si>
  <si>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</si>
  <si>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</si>
  <si>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</si>
  <si>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</si>
  <si>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</si>
  <si>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</si>
  <si>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</si>
  <si>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</si>
  <si>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</si>
  <si>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</si>
  <si>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</si>
  <si>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</si>
  <si>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</si>
  <si>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</si>
  <si>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</si>
  <si>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</si>
  <si>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</si>
  <si>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</si>
  <si>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</si>
  <si>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</si>
  <si>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</si>
  <si>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</si>
  <si>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</si>
  <si>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</si>
  <si>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</si>
  <si>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</si>
  <si>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</si>
  <si>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</si>
  <si>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</si>
  <si>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</si>
  <si>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</si>
  <si>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</si>
  <si>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</si>
  <si>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</si>
  <si>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</si>
  <si>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</si>
  <si>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</si>
  <si>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</si>
  <si>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</si>
  <si>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</si>
  <si>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</si>
  <si>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</si>
  <si>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</si>
  <si>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</si>
  <si>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</si>
  <si>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</si>
  <si>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</si>
  <si>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</si>
  <si>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</si>
  <si>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</si>
  <si>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</si>
  <si>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</si>
  <si>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</si>
  <si>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</si>
  <si>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</si>
  <si>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</si>
  <si>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</si>
  <si>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</si>
  <si>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</si>
  <si>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</si>
  <si>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</si>
  <si>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</si>
  <si>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</si>
  <si>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</si>
  <si>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</si>
  <si>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</si>
  <si>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</si>
  <si>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</si>
  <si>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</si>
  <si>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</si>
  <si>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</si>
  <si>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</si>
  <si>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</si>
  <si>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</si>
  <si>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</si>
  <si>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</si>
  <si>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</si>
  <si>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</si>
  <si>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</si>
  <si>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</si>
  <si>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</si>
  <si>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</si>
  <si>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</si>
  <si>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</si>
  <si>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</si>
  <si>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</si>
  <si>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</si>
  <si>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</si>
  <si>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</si>
  <si>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</si>
  <si>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</si>
  <si>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</si>
  <si>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</si>
  <si>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</si>
  <si>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</si>
  <si>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</si>
  <si>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</si>
  <si>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</si>
  <si>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</si>
  <si>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</si>
  <si>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</si>
  <si>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</si>
  <si>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</si>
  <si>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</si>
  <si>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</si>
  <si>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</si>
  <si>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</si>
  <si>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</si>
  <si>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</si>
  <si>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</si>
  <si>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</si>
  <si>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</si>
  <si>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</si>
  <si>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</si>
  <si>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</si>
  <si>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</si>
  <si>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</si>
  <si>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</si>
  <si>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</si>
  <si>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</si>
  <si>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</si>
  <si>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</si>
  <si>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</si>
  <si>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</si>
  <si>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</si>
  <si>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</si>
  <si>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</si>
  <si>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</si>
  <si>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</si>
  <si>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</si>
  <si>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</si>
  <si>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</si>
  <si>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</si>
  <si>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</si>
  <si>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</si>
  <si>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</si>
  <si>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</si>
  <si>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</si>
  <si>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</si>
  <si>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</si>
  <si>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</si>
  <si>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</si>
  <si>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</si>
  <si>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</si>
  <si>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</si>
  <si>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</si>
  <si>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</si>
  <si>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</si>
  <si>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</si>
  <si>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</si>
  <si>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</si>
  <si>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</si>
  <si>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</si>
  <si>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</si>
  <si>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</si>
  <si>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</si>
  <si>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</si>
  <si>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</si>
  <si>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</si>
  <si>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</si>
  <si>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</si>
  <si>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</si>
  <si>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</si>
  <si>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</si>
  <si>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</si>
  <si>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</si>
  <si>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</si>
  <si>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</si>
  <si>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</si>
  <si>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</si>
  <si>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</si>
  <si>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</si>
  <si>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</si>
  <si>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</si>
  <si>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</si>
  <si>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</si>
  <si>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</si>
  <si>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</si>
  <si>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</si>
  <si>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</si>
  <si>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</si>
  <si>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</si>
  <si>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</si>
  <si>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</si>
  <si>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</si>
  <si>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</si>
  <si>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</si>
  <si>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</si>
  <si>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</si>
  <si>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</si>
  <si>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</si>
  <si>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</si>
  <si>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</si>
  <si>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</si>
  <si>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</si>
  <si>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</si>
  <si>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</si>
  <si>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</si>
  <si>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</si>
  <si>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</si>
  <si>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</si>
  <si>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</si>
  <si>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</si>
  <si>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</si>
  <si>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</si>
  <si>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</si>
  <si>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</si>
  <si>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</si>
  <si>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</si>
  <si>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</si>
  <si>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</si>
  <si>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</si>
  <si>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</si>
  <si>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</si>
  <si>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</si>
  <si>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</si>
  <si>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</si>
  <si>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</si>
  <si>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</si>
  <si>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</si>
  <si>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</si>
  <si>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</si>
  <si>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</si>
  <si>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</si>
  <si>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</si>
  <si>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</si>
  <si>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</si>
  <si>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</si>
  <si>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</si>
  <si>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</si>
  <si>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</si>
  <si>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</si>
  <si>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</si>
  <si>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</si>
  <si>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</si>
  <si>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</si>
  <si>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</si>
  <si>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</si>
  <si>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</si>
  <si>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</si>
  <si>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</si>
  <si>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</si>
  <si>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</si>
  <si>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</si>
  <si>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</si>
  <si>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</si>
  <si>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</si>
  <si>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</si>
  <si>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</si>
  <si>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</si>
  <si>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</si>
  <si>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</si>
  <si>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</si>
  <si>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</si>
  <si>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</si>
  <si>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</si>
  <si>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</si>
  <si>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</si>
  <si>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</si>
  <si>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</si>
  <si>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</si>
  <si>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</si>
  <si>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</si>
  <si>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</si>
  <si>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</si>
  <si>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</si>
  <si>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</si>
  <si>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</si>
  <si>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</si>
  <si>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</si>
  <si>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</si>
  <si>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</si>
  <si>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</si>
  <si>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</si>
  <si>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</si>
  <si>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</si>
  <si>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</si>
  <si>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</si>
  <si>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</si>
  <si>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</si>
  <si>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</si>
  <si>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</si>
  <si>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</si>
  <si>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</si>
  <si>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</si>
  <si>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</si>
  <si>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</si>
  <si>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</si>
  <si>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</si>
  <si>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</si>
  <si>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</si>
  <si>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</si>
  <si>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</si>
  <si>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</si>
  <si>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</si>
  <si>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</si>
  <si>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</si>
  <si>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</si>
  <si>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</si>
  <si>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</si>
  <si>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</si>
  <si>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</si>
  <si>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</si>
  <si>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</si>
  <si>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</si>
  <si>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</si>
  <si>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</si>
  <si>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</si>
  <si>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</si>
  <si>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</si>
  <si>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</si>
  <si>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</si>
  <si>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</si>
  <si>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</si>
  <si>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</si>
  <si>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</si>
  <si>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</si>
  <si>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</si>
  <si>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</si>
  <si>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</si>
  <si>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</si>
  <si>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</si>
  <si>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</si>
  <si>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</si>
  <si>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</si>
  <si>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</si>
  <si>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</si>
  <si>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</si>
  <si>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</si>
  <si>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</si>
  <si>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</si>
  <si>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</si>
  <si>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</si>
  <si>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</si>
  <si>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</si>
  <si>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</si>
  <si>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</si>
  <si>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</si>
  <si>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</si>
  <si>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</si>
  <si>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</si>
  <si>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</si>
  <si>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</si>
  <si>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</si>
  <si>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</si>
  <si>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</si>
  <si>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</si>
  <si>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</si>
  <si>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</si>
  <si>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</si>
  <si>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</si>
  <si>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</si>
  <si>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</si>
  <si>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</si>
  <si>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</si>
  <si>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</si>
  <si>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</si>
  <si>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</si>
  <si>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</si>
  <si>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</si>
  <si>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</si>
  <si>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</si>
  <si>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</si>
  <si>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</si>
  <si>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</si>
  <si>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</si>
  <si>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</si>
  <si>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</si>
  <si>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</si>
  <si>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</si>
  <si>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</si>
  <si>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</si>
  <si>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</si>
  <si>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</si>
  <si>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</si>
  <si>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</si>
  <si>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</si>
  <si>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</si>
  <si>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</si>
  <si>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</si>
  <si>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</si>
  <si>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</si>
  <si>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</si>
  <si>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</si>
  <si>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</si>
  <si>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</si>
  <si>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</si>
  <si>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</si>
  <si>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</si>
  <si>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</si>
  <si>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</si>
  <si>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</si>
  <si>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</si>
  <si>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</si>
  <si>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</si>
  <si>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</si>
  <si>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</si>
  <si>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</si>
  <si>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</si>
  <si>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</si>
  <si>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</si>
  <si>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</si>
  <si>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</si>
  <si>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</si>
  <si>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</si>
  <si>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</si>
  <si>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</si>
  <si>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</si>
  <si>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</si>
  <si>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</si>
  <si>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</si>
  <si>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</si>
  <si>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</si>
  <si>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</si>
  <si>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</si>
  <si>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</si>
  <si>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</si>
  <si>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</si>
  <si>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</si>
  <si>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</si>
  <si>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</si>
  <si>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</si>
  <si>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</si>
  <si>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</si>
  <si>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</si>
  <si>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</si>
  <si>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</si>
  <si>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</si>
  <si>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</si>
  <si>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</si>
  <si>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</si>
  <si>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</si>
  <si>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</si>
  <si>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</si>
  <si>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</si>
  <si>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</si>
  <si>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</si>
  <si>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</si>
  <si>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</si>
  <si>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</si>
  <si>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</si>
  <si>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</si>
  <si>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</si>
  <si>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</si>
  <si>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</si>
  <si>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</si>
  <si>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</si>
  <si>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</si>
  <si>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</si>
  <si>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</si>
  <si>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</si>
  <si>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</si>
  <si>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</si>
  <si>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</si>
  <si>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</si>
  <si>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</si>
  <si>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</si>
  <si>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</si>
  <si>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</si>
  <si>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</si>
  <si>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</si>
  <si>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</si>
  <si>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</si>
  <si>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</si>
  <si>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</si>
  <si>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</si>
  <si>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</si>
  <si>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</si>
  <si>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</si>
  <si>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</si>
  <si>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</si>
  <si>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</si>
  <si>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</si>
  <si>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</si>
  <si>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</si>
  <si>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</si>
  <si>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</si>
  <si>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</si>
  <si>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</si>
  <si>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</si>
  <si>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</si>
  <si>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</si>
  <si>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</si>
  <si>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</si>
  <si>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</si>
  <si>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</si>
  <si>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</si>
  <si>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</si>
  <si>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</si>
  <si>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</si>
  <si>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</si>
  <si>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</si>
  <si>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</si>
  <si>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</si>
  <si>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</si>
  <si>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</si>
  <si>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</si>
  <si>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</si>
  <si>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</si>
  <si>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</si>
  <si>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</si>
  <si>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</si>
  <si>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</si>
  <si>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</si>
  <si>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</si>
  <si>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</si>
  <si>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</si>
  <si>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</si>
  <si>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</si>
  <si>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</si>
  <si>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</si>
  <si>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</si>
  <si>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</si>
  <si>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</si>
  <si>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</si>
  <si>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</si>
  <si>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</si>
  <si>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</si>
  <si>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</si>
  <si>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</si>
  <si>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</si>
  <si>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</si>
  <si>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</si>
  <si>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</si>
  <si>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</si>
  <si>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</si>
  <si>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</si>
  <si>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</si>
  <si>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</si>
  <si>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</si>
  <si>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</si>
  <si>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</si>
  <si>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</si>
  <si>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</si>
  <si>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</si>
  <si>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</si>
  <si>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</si>
  <si>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</si>
  <si>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</si>
  <si>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</si>
  <si>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</si>
  <si>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</si>
  <si>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</si>
  <si>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</si>
  <si>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</si>
  <si>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</si>
  <si>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</si>
  <si>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</si>
  <si>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</si>
  <si>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</si>
  <si>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</si>
  <si>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</si>
  <si>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</si>
  <si>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</si>
  <si>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</si>
  <si>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</si>
  <si>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</si>
  <si>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</si>
  <si>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</si>
  <si>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</si>
  <si>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</si>
  <si>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</si>
  <si>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</si>
  <si>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</si>
  <si>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</si>
  <si>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</si>
  <si>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</si>
  <si>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</si>
  <si>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</si>
  <si>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</si>
  <si>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</si>
  <si>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</si>
  <si>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</si>
  <si>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</si>
  <si>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</si>
  <si>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</si>
  <si>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</si>
  <si>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</si>
  <si>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</si>
  <si>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</si>
  <si>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</si>
  <si>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</si>
  <si>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</si>
  <si>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</si>
  <si>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</si>
  <si>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</si>
  <si>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</si>
  <si>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</si>
  <si>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</si>
  <si>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</si>
  <si>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</si>
  <si>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</si>
  <si>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</si>
  <si>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</si>
  <si>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</si>
  <si>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</si>
  <si>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</si>
  <si>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</si>
  <si>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</si>
  <si>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</si>
  <si>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</si>
  <si>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</si>
  <si>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</si>
  <si>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</si>
  <si>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</si>
  <si>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</si>
  <si>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</si>
  <si>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</si>
  <si>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</si>
  <si>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</si>
  <si>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</si>
  <si>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</si>
  <si>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</si>
  <si>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</si>
  <si>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</si>
  <si>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</si>
  <si>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</si>
  <si>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</si>
  <si>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</si>
  <si>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</si>
  <si>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</si>
  <si>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</si>
  <si>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</si>
  <si>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</si>
  <si>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</si>
  <si>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</si>
  <si>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</si>
  <si>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</si>
  <si>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</si>
  <si>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</si>
  <si>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</si>
  <si>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</si>
  <si>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</si>
  <si>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</si>
  <si>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</si>
  <si>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</si>
  <si>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</si>
  <si>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</si>
  <si>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</si>
  <si>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</si>
  <si>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</si>
  <si>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</si>
  <si>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</si>
  <si>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</si>
  <si>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</si>
  <si>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</si>
  <si>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</si>
  <si>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</si>
  <si>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</si>
  <si>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</si>
  <si>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</si>
  <si>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</si>
  <si>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</si>
  <si>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</si>
  <si>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</si>
  <si>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</si>
  <si>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</si>
  <si>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</si>
  <si>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</si>
  <si>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</si>
  <si>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</si>
  <si>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</si>
  <si>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</si>
  <si>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</si>
  <si>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</si>
  <si>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</si>
  <si>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</si>
  <si>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</si>
  <si>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</si>
  <si>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</si>
  <si>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</si>
  <si>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</si>
  <si>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</si>
  <si>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</si>
  <si>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</si>
  <si>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</si>
  <si>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</si>
  <si>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</si>
  <si>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</si>
  <si>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</si>
  <si>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</si>
  <si>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</si>
  <si>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</si>
  <si>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</si>
  <si>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</si>
  <si>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</si>
  <si>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</si>
  <si>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</si>
  <si>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</si>
  <si>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</si>
  <si>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</si>
  <si>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</si>
  <si>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</si>
  <si>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</si>
  <si>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</si>
  <si>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</si>
  <si>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</si>
  <si>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</si>
  <si>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</si>
  <si>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</si>
  <si>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</si>
  <si>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</si>
  <si>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</si>
  <si>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</si>
  <si>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</si>
  <si>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</si>
  <si>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</si>
  <si>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</si>
  <si>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</si>
  <si>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</si>
  <si>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</si>
  <si>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</si>
  <si>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</si>
  <si>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</si>
  <si>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</si>
  <si>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</si>
  <si>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</si>
  <si>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</si>
  <si>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</si>
  <si>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</si>
  <si>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</si>
  <si>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</si>
  <si>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</si>
  <si>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</si>
  <si>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</si>
  <si>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</si>
  <si>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</si>
  <si>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</si>
  <si>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</si>
  <si>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</si>
  <si>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</si>
  <si>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</si>
  <si>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</si>
  <si>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</si>
  <si>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</si>
  <si>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</si>
  <si>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</si>
  <si>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</si>
  <si>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</si>
  <si>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</si>
  <si>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</si>
  <si>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</si>
  <si>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</si>
  <si>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</si>
  <si>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</si>
  <si>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</si>
  <si>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</si>
  <si>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</si>
  <si>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</si>
  <si>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</si>
  <si>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</si>
  <si>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</si>
  <si>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</si>
  <si>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</si>
  <si>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</si>
  <si>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</si>
  <si>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</si>
  <si>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</si>
  <si>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</si>
  <si>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</si>
  <si>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</si>
  <si>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</si>
  <si>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</si>
  <si>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</si>
  <si>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</si>
  <si>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</si>
  <si>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</si>
  <si>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</si>
  <si>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</si>
  <si>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</si>
  <si>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</si>
  <si>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</si>
  <si>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</si>
  <si>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</si>
  <si>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</si>
  <si>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</si>
  <si>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</si>
  <si>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</si>
  <si>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</si>
  <si>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</si>
  <si>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</si>
  <si>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</si>
  <si>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</si>
  <si>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</si>
  <si>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</si>
  <si>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</si>
  <si>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</si>
  <si>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</si>
  <si>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</si>
  <si>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</si>
  <si>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</si>
  <si>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</si>
  <si>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</si>
  <si>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</si>
  <si>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</si>
  <si>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</si>
  <si>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</si>
  <si>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</si>
  <si>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</si>
  <si>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</si>
  <si>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</si>
  <si>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</si>
  <si>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</si>
  <si>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</si>
  <si>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</si>
  <si>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</si>
  <si>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</si>
  <si>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</si>
  <si>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</si>
  <si>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</si>
  <si>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</si>
  <si>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</si>
  <si>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</si>
  <si>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</si>
  <si>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</si>
  <si>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</si>
  <si>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</si>
  <si>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</si>
  <si>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</si>
  <si>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</si>
  <si>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</si>
  <si>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</si>
  <si>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</si>
  <si>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</si>
  <si>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</si>
  <si>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</si>
  <si>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</si>
  <si>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</si>
  <si>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</si>
  <si>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</si>
  <si>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</si>
  <si>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</si>
  <si>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</si>
  <si>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</si>
  <si>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</si>
  <si>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</si>
  <si>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</si>
  <si>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</si>
  <si>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</si>
  <si>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</si>
  <si>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</si>
  <si>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</si>
  <si>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</si>
  <si>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</si>
  <si>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</si>
  <si>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</si>
  <si>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</si>
  <si>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</si>
  <si>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</si>
  <si>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</si>
  <si>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</si>
  <si>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</si>
  <si>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</si>
  <si>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</si>
  <si>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</si>
  <si>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</si>
  <si>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</si>
  <si>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</si>
  <si>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</si>
  <si>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</si>
  <si>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</si>
  <si>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</si>
  <si>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</si>
  <si>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</si>
  <si>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</si>
  <si>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</si>
  <si>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</si>
  <si>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</si>
  <si>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</si>
  <si>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</si>
  <si>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</si>
  <si>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</si>
  <si>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</si>
  <si>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</si>
  <si>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</si>
  <si>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</si>
  <si>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</si>
  <si>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</si>
  <si>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</si>
  <si>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</si>
  <si>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</si>
  <si>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</si>
  <si>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</si>
  <si>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</si>
  <si>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</si>
  <si>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</si>
  <si>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</si>
  <si>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</si>
  <si>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</si>
  <si>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</si>
  <si>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</si>
  <si>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</si>
  <si>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</si>
  <si>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</si>
  <si>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</si>
  <si>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</si>
  <si>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</si>
  <si>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</si>
  <si>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</si>
  <si>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</si>
  <si>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</si>
  <si>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</si>
  <si>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</si>
  <si>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</si>
  <si>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</si>
  <si>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</si>
  <si>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</si>
  <si>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</si>
  <si>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</si>
  <si>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</si>
  <si>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</si>
  <si>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</si>
  <si>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</si>
  <si>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</si>
  <si>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</si>
  <si>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</si>
  <si>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</si>
  <si>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</si>
  <si>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</si>
  <si>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</si>
  <si>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</si>
  <si>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</si>
  <si>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</si>
  <si>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</si>
  <si>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</si>
  <si>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</si>
  <si>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</si>
  <si>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</si>
  <si>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</si>
  <si>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</si>
  <si>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</si>
  <si>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</si>
  <si>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</si>
  <si>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</si>
  <si>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</si>
  <si>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</si>
  <si>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</si>
  <si>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</si>
  <si>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</si>
  <si>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</si>
  <si>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</si>
  <si>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</si>
  <si>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</si>
  <si>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</si>
  <si>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</si>
  <si>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</si>
  <si>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</si>
  <si>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</si>
  <si>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</si>
  <si>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</si>
  <si>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</si>
  <si>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</si>
  <si>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</si>
  <si>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</si>
  <si>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</si>
  <si>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</si>
  <si>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</si>
  <si>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</si>
  <si>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</si>
  <si>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</si>
  <si>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</si>
  <si>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</si>
  <si>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</si>
  <si>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</si>
  <si>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</si>
  <si>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</si>
  <si>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</si>
  <si>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</si>
  <si>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</si>
  <si>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</si>
  <si>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</si>
  <si>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</si>
  <si>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</si>
  <si>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</si>
  <si>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</si>
  <si>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</si>
  <si>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</si>
  <si>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</si>
  <si>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</si>
  <si>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</si>
  <si>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</si>
  <si>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</si>
  <si>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</si>
  <si>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</si>
  <si>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</si>
  <si>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</si>
  <si>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</si>
  <si>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</si>
  <si>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</si>
  <si>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</si>
  <si>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</si>
  <si>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</si>
  <si>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</si>
  <si>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</si>
  <si>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</si>
  <si>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</si>
  <si>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</si>
  <si>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</si>
  <si>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</si>
  <si>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</si>
  <si>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</si>
  <si>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</si>
  <si>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</si>
  <si>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</si>
  <si>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</si>
  <si>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</si>
  <si>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</si>
  <si>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</si>
  <si>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</si>
  <si>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</si>
  <si>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</si>
  <si>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</si>
  <si>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</si>
  <si>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</si>
  <si>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</si>
  <si>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</si>
  <si>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</si>
  <si>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</si>
  <si>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</si>
  <si>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</si>
  <si>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</si>
  <si>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</si>
  <si>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</si>
  <si>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</si>
  <si>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</si>
  <si>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</si>
  <si>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</si>
  <si>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</si>
  <si>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</si>
  <si>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</si>
  <si>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</si>
  <si>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</si>
  <si>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</si>
  <si>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</si>
  <si>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</si>
  <si>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</si>
  <si>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</si>
  <si>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</si>
  <si>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</si>
  <si>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</si>
  <si>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</si>
  <si>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</si>
  <si>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</si>
  <si>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</si>
  <si>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</si>
  <si>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</si>
  <si>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</si>
  <si>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</si>
  <si>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</si>
  <si>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</si>
  <si>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</si>
  <si>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</si>
  <si>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</si>
  <si>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</si>
  <si>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</si>
  <si>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</si>
  <si>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</si>
  <si>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</si>
  <si>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</si>
  <si>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</si>
  <si>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</si>
  <si>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</si>
  <si>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</si>
  <si>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</si>
  <si>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</si>
  <si>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</si>
  <si>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</si>
  <si>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</si>
  <si>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</si>
  <si>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</si>
  <si>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</si>
  <si>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</si>
  <si>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</si>
  <si>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</si>
  <si>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</si>
  <si>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</si>
  <si>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</si>
  <si>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</si>
  <si>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</si>
  <si>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</si>
  <si>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</si>
  <si>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</si>
  <si>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</si>
  <si>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</si>
  <si>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</si>
  <si>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</si>
  <si>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</si>
  <si>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</si>
  <si>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</si>
  <si>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</si>
  <si>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</si>
  <si>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</si>
  <si>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</si>
  <si>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</si>
  <si>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</si>
  <si>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</si>
  <si>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</si>
  <si>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</si>
  <si>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</si>
  <si>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</si>
  <si>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</si>
  <si>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</si>
  <si>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</si>
  <si>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</si>
  <si>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</si>
  <si>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</si>
  <si>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</si>
  <si>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</si>
  <si>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</si>
  <si>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</si>
  <si>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</si>
  <si>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</si>
  <si>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</si>
  <si>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</si>
  <si>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</si>
  <si>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</si>
  <si>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</si>
  <si>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</si>
  <si>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</si>
  <si>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</si>
  <si>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</si>
  <si>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</si>
  <si>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</si>
  <si>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</si>
  <si>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</si>
  <si>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</si>
  <si>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</si>
  <si>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</si>
  <si>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</si>
  <si>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</si>
  <si>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</si>
  <si>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</si>
  <si>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</si>
  <si>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</si>
  <si>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</si>
  <si>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</si>
  <si>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</si>
  <si>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</si>
  <si>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</si>
  <si>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</si>
  <si>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</si>
  <si>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</si>
  <si>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</si>
  <si>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</si>
  <si>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</si>
  <si>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</si>
  <si>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</si>
  <si>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</si>
  <si>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</si>
  <si>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</si>
  <si>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</si>
  <si>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</si>
  <si>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</si>
  <si>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</si>
  <si>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</si>
  <si>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</si>
  <si>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</si>
  <si>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</si>
  <si>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</si>
  <si>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</si>
  <si>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</si>
  <si>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</si>
  <si>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</si>
  <si>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</si>
  <si>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</si>
  <si>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</si>
  <si>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</si>
  <si>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</si>
  <si>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</si>
  <si>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</si>
  <si>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</si>
  <si>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</si>
  <si>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</si>
  <si>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</si>
  <si>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</si>
  <si>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</si>
  <si>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</si>
  <si>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</si>
  <si>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</si>
  <si>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</si>
  <si>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</si>
  <si>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</si>
  <si>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</si>
  <si>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</si>
  <si>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</si>
  <si>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</si>
  <si>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</si>
  <si>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</si>
  <si>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</si>
  <si>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</si>
  <si>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</si>
  <si>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</si>
  <si>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</si>
  <si>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</si>
  <si>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</si>
  <si>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</si>
  <si>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</si>
  <si>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</si>
  <si>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</si>
  <si>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</si>
  <si>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</si>
  <si>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</si>
  <si>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</si>
  <si>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</si>
  <si>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</si>
  <si>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</si>
  <si>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</si>
  <si>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</si>
  <si>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</si>
  <si>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</si>
  <si>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</si>
  <si>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</si>
  <si>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</si>
  <si>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</si>
  <si>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</si>
  <si>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</si>
  <si>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</si>
  <si>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</si>
  <si>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</si>
  <si>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</si>
  <si>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</si>
  <si>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</si>
  <si>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</si>
  <si>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</si>
  <si>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</si>
  <si>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</si>
  <si>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</si>
  <si>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</si>
  <si>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</si>
  <si>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</si>
  <si>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</si>
  <si>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</si>
  <si>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</si>
  <si>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</si>
  <si>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</si>
  <si>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</si>
  <si>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</si>
  <si>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</si>
  <si>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</si>
  <si>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</si>
  <si>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</si>
  <si>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</si>
  <si>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</si>
  <si>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</si>
  <si>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</si>
  <si>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</si>
  <si>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</si>
  <si>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</si>
  <si>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</si>
  <si>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</si>
  <si>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</si>
  <si>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</si>
  <si>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</si>
  <si>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</si>
  <si>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</si>
  <si>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</si>
  <si>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</si>
  <si>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</si>
  <si>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</si>
  <si>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</si>
  <si>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</si>
  <si>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</si>
  <si>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</si>
  <si>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</si>
  <si>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</si>
  <si>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</si>
  <si>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</si>
  <si>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</si>
  <si>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</si>
  <si>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</si>
  <si>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</si>
  <si>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</si>
  <si>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</si>
  <si>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</si>
  <si>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</si>
  <si>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</si>
  <si>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</si>
  <si>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</si>
  <si>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</si>
  <si>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</si>
  <si>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</si>
  <si>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</si>
  <si>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</si>
  <si>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</si>
  <si>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</si>
  <si>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</si>
  <si>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</si>
  <si>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</si>
  <si>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</si>
  <si>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</si>
  <si>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</si>
  <si>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</si>
  <si>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</si>
  <si>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</si>
  <si>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</si>
  <si>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</si>
  <si>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</si>
  <si>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</si>
  <si>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</si>
  <si>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</si>
  <si>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</si>
  <si>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</si>
  <si>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</si>
  <si>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</si>
  <si>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</si>
  <si>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</si>
  <si>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</si>
  <si>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</si>
  <si>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</si>
  <si>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</si>
  <si>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</si>
  <si>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</si>
  <si>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</si>
  <si>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</si>
  <si>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</si>
  <si>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</si>
  <si>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</si>
  <si>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</si>
  <si>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</si>
  <si>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</si>
  <si>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</si>
  <si>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</si>
  <si>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</si>
  <si>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</si>
  <si>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</si>
  <si>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</si>
  <si>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</si>
  <si>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</si>
  <si>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</si>
  <si>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</si>
  <si>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</si>
  <si>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</si>
  <si>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</si>
  <si>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</si>
  <si>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</si>
  <si>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</si>
  <si>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</si>
  <si>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</si>
  <si>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</si>
  <si>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</si>
  <si>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</si>
  <si>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</si>
  <si>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</si>
  <si>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</si>
  <si>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</si>
  <si>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</si>
  <si>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</si>
  <si>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</si>
  <si>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</si>
  <si>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</si>
  <si>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</si>
  <si>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</si>
  <si>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</si>
  <si>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</si>
  <si>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</si>
  <si>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</si>
  <si>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</si>
  <si>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</si>
  <si>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</si>
  <si>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</si>
  <si>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</si>
  <si>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</si>
  <si>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</si>
  <si>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</si>
  <si>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</si>
  <si>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</si>
  <si>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</si>
  <si>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</si>
  <si>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</si>
  <si>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</si>
  <si>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</si>
  <si>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</si>
  <si>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</si>
  <si>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</si>
  <si>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</si>
  <si>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</si>
  <si>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</si>
  <si>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</si>
  <si>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</si>
  <si>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</si>
  <si>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</si>
  <si>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</si>
  <si>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</si>
  <si>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</si>
  <si>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</si>
  <si>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</si>
  <si>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</si>
  <si>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</si>
  <si>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</si>
  <si>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</si>
  <si>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</si>
  <si>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</si>
  <si>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</si>
  <si>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</si>
  <si>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</si>
  <si>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</si>
  <si>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</si>
  <si>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</si>
  <si>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</si>
  <si>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</si>
  <si>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</si>
  <si>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</si>
  <si>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</si>
  <si>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</si>
  <si>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</si>
  <si>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</si>
  <si>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</si>
  <si>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</si>
  <si>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</si>
  <si>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</si>
  <si>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</si>
  <si>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</si>
  <si>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</si>
  <si>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</si>
  <si>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</si>
  <si>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</si>
  <si>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</si>
  <si>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</si>
  <si>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</si>
  <si>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</si>
  <si>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</si>
  <si>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</si>
  <si>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</si>
  <si>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</si>
  <si>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</si>
  <si>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</si>
  <si>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</si>
  <si>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</si>
  <si>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</si>
  <si>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</si>
  <si>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</si>
  <si>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</si>
  <si>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</si>
  <si>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</si>
  <si>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</si>
  <si>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</si>
  <si>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</si>
  <si>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</si>
  <si>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</si>
  <si>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</si>
  <si>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</si>
  <si>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</si>
  <si>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</si>
  <si>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</si>
  <si>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</si>
  <si>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</si>
  <si>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</si>
  <si>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</si>
  <si>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</si>
  <si>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</si>
  <si>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</si>
  <si>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</si>
  <si>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</si>
  <si>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</si>
  <si>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</si>
  <si>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</si>
  <si>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</si>
  <si>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</si>
  <si>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</si>
  <si>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</si>
  <si>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</si>
  <si>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</si>
  <si>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</si>
  <si>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</si>
  <si>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</si>
  <si>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</si>
  <si>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</si>
  <si>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</si>
  <si>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</si>
  <si>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</si>
  <si>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</si>
  <si>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</si>
  <si>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</si>
  <si>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</si>
  <si>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</si>
  <si>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</si>
  <si>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</si>
  <si>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</si>
  <si>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</si>
  <si>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</si>
  <si>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</si>
  <si>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</si>
  <si>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</si>
  <si>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</si>
  <si>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</si>
  <si>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</si>
  <si>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</si>
  <si>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</si>
  <si>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</si>
  <si>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</si>
  <si>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</si>
  <si>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</si>
  <si>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</si>
  <si>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</si>
  <si>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</si>
  <si>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</si>
  <si>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</si>
  <si>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</si>
  <si>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</si>
  <si>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</si>
  <si>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</si>
  <si>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</si>
  <si>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</si>
  <si>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</si>
  <si>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</si>
  <si>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</si>
  <si>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</si>
  <si>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</si>
  <si>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</si>
  <si>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</si>
  <si>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</si>
  <si>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</si>
  <si>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</si>
  <si>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</si>
  <si>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</si>
  <si>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</si>
  <si>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</si>
  <si>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</si>
  <si>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</si>
  <si>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</si>
  <si>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</si>
  <si>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</si>
  <si>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</si>
  <si>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</si>
  <si>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</si>
  <si>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</si>
  <si>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</si>
  <si>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</si>
  <si>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</si>
  <si>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</si>
  <si>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</si>
  <si>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</si>
  <si>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</si>
  <si>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</si>
  <si>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</si>
  <si>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</si>
  <si>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</si>
  <si>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</si>
  <si>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</si>
  <si>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</si>
  <si>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</si>
  <si>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</si>
  <si>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</si>
  <si>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</si>
  <si>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</si>
  <si>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</si>
  <si>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</si>
  <si>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</si>
  <si>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</si>
  <si>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</si>
  <si>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</si>
  <si>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</si>
  <si>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</si>
  <si>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</si>
  <si>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</si>
  <si>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</si>
  <si>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</si>
  <si>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</si>
  <si>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</si>
  <si>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</si>
  <si>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</si>
  <si>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</si>
  <si>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</si>
  <si>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</si>
  <si>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</si>
  <si>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</si>
  <si>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</si>
  <si>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</si>
  <si>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</si>
  <si>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</si>
  <si>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</si>
  <si>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</si>
  <si>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</si>
  <si>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</si>
  <si>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</si>
  <si>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</si>
  <si>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</si>
  <si>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</si>
  <si>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</si>
  <si>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</si>
  <si>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</si>
  <si>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</si>
  <si>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</si>
  <si>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</si>
  <si>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</si>
  <si>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</si>
  <si>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</si>
  <si>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</si>
  <si>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</si>
  <si>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</si>
  <si>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</si>
  <si>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</si>
  <si>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</si>
  <si>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</si>
  <si>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</si>
  <si>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</si>
  <si>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</si>
  <si>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</si>
  <si>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</si>
  <si>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</si>
  <si>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</si>
  <si>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</si>
  <si>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</si>
  <si>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</si>
  <si>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</si>
  <si>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</si>
  <si>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</si>
  <si>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</si>
  <si>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</si>
  <si>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</si>
  <si>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</si>
  <si>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</si>
  <si>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</si>
  <si>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</si>
  <si>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</si>
  <si>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</si>
  <si>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</si>
  <si>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</si>
  <si>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</si>
  <si>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</si>
  <si>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</si>
  <si>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</si>
  <si>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</si>
  <si>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</si>
  <si>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</si>
  <si>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</si>
  <si>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</si>
  <si>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</si>
  <si>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</si>
  <si>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</si>
  <si>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</si>
  <si>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</si>
  <si>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</si>
  <si>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</si>
  <si>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</si>
  <si>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</si>
  <si>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</si>
  <si>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</si>
  <si>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</si>
  <si>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</si>
  <si>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</si>
  <si>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</si>
  <si>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</si>
  <si>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</si>
  <si>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</si>
  <si>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</si>
  <si>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</si>
  <si>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</si>
  <si>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</si>
  <si>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</si>
  <si>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</si>
  <si>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</si>
  <si>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</si>
  <si>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</si>
  <si>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</si>
  <si>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</si>
  <si>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</si>
  <si>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</si>
  <si>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</si>
  <si>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</si>
  <si>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</si>
  <si>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</si>
  <si>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</si>
  <si>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</si>
  <si>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</si>
  <si>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</si>
  <si>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</si>
  <si>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</si>
  <si>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</si>
  <si>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</si>
  <si>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</si>
  <si>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</si>
  <si>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</si>
  <si>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</si>
  <si>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</si>
  <si>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</si>
  <si>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</si>
  <si>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</si>
  <si>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</si>
  <si>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</si>
  <si>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</si>
  <si>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</si>
  <si>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</si>
  <si>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</si>
  <si>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</si>
  <si>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</si>
  <si>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</si>
  <si>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</si>
  <si>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</si>
  <si>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</si>
  <si>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</si>
  <si>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</si>
  <si>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</si>
  <si>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</si>
  <si>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</si>
  <si>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</si>
  <si>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</si>
  <si>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</si>
  <si>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</si>
  <si>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</si>
  <si>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</si>
  <si>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</si>
  <si>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</si>
  <si>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</si>
  <si>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</si>
  <si>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</si>
  <si>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</si>
  <si>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</si>
  <si>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</si>
  <si>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</si>
  <si>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</si>
  <si>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</si>
  <si>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</si>
  <si>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</si>
  <si>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</si>
  <si>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</si>
  <si>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</si>
  <si>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</si>
  <si>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</si>
  <si>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</si>
  <si>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</si>
  <si>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</si>
  <si>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</si>
  <si>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</si>
  <si>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</si>
  <si>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</si>
  <si>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</si>
  <si>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</si>
  <si>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</si>
  <si>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</si>
  <si>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</si>
  <si>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</si>
  <si>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</si>
  <si>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</si>
  <si>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</si>
  <si>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</si>
  <si>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</si>
  <si>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</si>
  <si>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</si>
  <si>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</si>
  <si>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</si>
  <si>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</si>
  <si>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</si>
  <si>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</si>
  <si>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</si>
  <si>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</si>
  <si>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</si>
  <si>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</si>
  <si>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</si>
  <si>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</si>
  <si>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</si>
  <si>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</si>
  <si>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</si>
  <si>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</si>
  <si>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</si>
  <si>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</si>
  <si>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</si>
  <si>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</si>
  <si>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</si>
  <si>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</si>
  <si>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</si>
  <si>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</si>
  <si>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</si>
  <si>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</si>
  <si>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</si>
  <si>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</si>
  <si>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</si>
  <si>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</si>
  <si>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</si>
  <si>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</si>
  <si>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</si>
  <si>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</si>
  <si>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</si>
  <si>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</si>
  <si>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</si>
  <si>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</si>
  <si>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</si>
  <si>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</si>
  <si>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</si>
  <si>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</si>
  <si>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</si>
  <si>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</si>
  <si>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</si>
  <si>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</si>
  <si>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</si>
  <si>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</si>
  <si>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</si>
  <si>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</si>
  <si>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</si>
  <si>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</si>
  <si>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</si>
  <si>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</si>
  <si>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</si>
  <si>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</si>
  <si>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</si>
  <si>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</si>
  <si>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</si>
  <si>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</si>
  <si>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</si>
  <si>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</si>
  <si>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</si>
  <si>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</si>
  <si>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</si>
  <si>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</si>
  <si>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</si>
  <si>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</si>
  <si>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</si>
  <si>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</si>
  <si>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</si>
  <si>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</si>
  <si>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</si>
  <si>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</si>
  <si>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</si>
  <si>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</si>
  <si>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</si>
  <si>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</si>
  <si>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</si>
  <si>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</si>
  <si>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</si>
  <si>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</si>
  <si>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</si>
  <si>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</si>
  <si>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</si>
  <si>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</si>
  <si>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</si>
  <si>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</si>
  <si>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</si>
  <si>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</si>
  <si>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</si>
  <si>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</si>
  <si>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</si>
  <si>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</si>
  <si>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</si>
  <si>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</si>
  <si>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</si>
  <si>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</si>
  <si>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</si>
  <si>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</si>
  <si>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</si>
  <si>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</si>
  <si>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</si>
  <si>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</si>
  <si>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</si>
  <si>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</si>
  <si>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</si>
  <si>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</si>
  <si>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</si>
  <si>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</si>
  <si>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</si>
  <si>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</si>
  <si>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</si>
  <si>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</si>
  <si>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</si>
  <si>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</si>
  <si>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</si>
  <si>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</si>
  <si>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</si>
  <si>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</si>
  <si>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</si>
  <si>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</si>
  <si>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</si>
  <si>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</si>
  <si>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</si>
  <si>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</si>
  <si>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</si>
  <si>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</si>
  <si>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</si>
  <si>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</si>
  <si>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</si>
  <si>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</si>
  <si>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</si>
  <si>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</si>
  <si>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</si>
  <si>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</si>
  <si>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</si>
  <si>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</si>
  <si>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</si>
  <si>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</si>
  <si>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</si>
  <si>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</si>
  <si>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</si>
  <si>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</si>
  <si>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</si>
  <si>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</si>
  <si>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</si>
  <si>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</si>
  <si>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</si>
  <si>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</si>
  <si>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</si>
  <si>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</si>
  <si>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</si>
  <si>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</si>
  <si>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</si>
  <si>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</si>
  <si>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</si>
  <si>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</si>
  <si>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</si>
  <si>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</si>
  <si>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</si>
  <si>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</si>
  <si>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</si>
  <si>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</si>
  <si>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</si>
  <si>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</si>
  <si>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</si>
  <si>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</si>
  <si>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</si>
  <si>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</si>
  <si>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</si>
  <si>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</si>
  <si>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</si>
  <si>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</si>
  <si>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</si>
  <si>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</si>
  <si>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</si>
  <si>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</si>
  <si>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</si>
  <si>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</si>
  <si>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</si>
  <si>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</si>
  <si>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</si>
  <si>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</si>
  <si>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</si>
  <si>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</si>
  <si>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</si>
  <si>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</si>
  <si>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</si>
  <si>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</si>
  <si>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</si>
  <si>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</si>
  <si>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</si>
  <si>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</si>
  <si>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</si>
  <si>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</si>
  <si>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</si>
  <si>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</si>
  <si>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</si>
  <si>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</si>
  <si>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</si>
  <si>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</si>
  <si>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</si>
  <si>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</si>
  <si>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</si>
  <si>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</si>
  <si>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</si>
  <si>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</si>
  <si>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</si>
  <si>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</si>
  <si>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</si>
  <si>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</si>
  <si>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</si>
  <si>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</si>
  <si>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</si>
  <si>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</si>
  <si>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</si>
  <si>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</si>
  <si>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</si>
  <si>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</si>
  <si>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</si>
  <si>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</si>
  <si>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</si>
  <si>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</si>
  <si>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</si>
  <si>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</si>
  <si>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</si>
  <si>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</si>
  <si>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</si>
  <si>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</si>
  <si>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</si>
  <si>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</si>
  <si>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</si>
  <si>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</si>
  <si>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</si>
  <si>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</si>
  <si>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</si>
  <si>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</si>
  <si>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</si>
  <si>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</si>
  <si>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</si>
  <si>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</si>
  <si>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</si>
  <si>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</si>
  <si>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</si>
  <si>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</si>
  <si>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</si>
  <si>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</si>
  <si>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</si>
  <si>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</si>
  <si>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</si>
  <si>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</si>
  <si>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</si>
  <si>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</si>
  <si>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</si>
  <si>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</si>
  <si>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</si>
  <si>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</si>
  <si>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</si>
  <si>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</si>
  <si>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</si>
  <si>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</si>
  <si>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</si>
  <si>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</si>
  <si>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</si>
  <si>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</si>
  <si>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</si>
  <si>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</si>
  <si>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</si>
  <si>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</si>
  <si>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</si>
  <si>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</si>
  <si>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</si>
  <si>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</si>
  <si>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</si>
  <si>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</si>
  <si>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</si>
  <si>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</si>
  <si>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</si>
  <si>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</si>
  <si>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</si>
  <si>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</si>
  <si>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</si>
  <si>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</si>
  <si>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</si>
  <si>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</si>
  <si>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</si>
  <si>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</si>
  <si>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</si>
  <si>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</si>
  <si>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</si>
  <si>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</si>
  <si>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</si>
  <si>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</si>
  <si>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</si>
  <si>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</si>
  <si>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</si>
  <si>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</si>
  <si>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</si>
  <si>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</si>
  <si>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</si>
  <si>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</si>
  <si>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</si>
  <si>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</si>
  <si>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</si>
  <si>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</si>
  <si>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</si>
  <si>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</si>
  <si>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</si>
  <si>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</si>
  <si>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</si>
  <si>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</si>
  <si>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</si>
  <si>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</si>
  <si>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</si>
  <si>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</si>
  <si>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</si>
  <si>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</si>
  <si>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</si>
  <si>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</si>
  <si>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</si>
  <si>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</si>
  <si>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</si>
  <si>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</si>
  <si>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</si>
  <si>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</si>
  <si>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</si>
  <si>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</si>
  <si>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</si>
  <si>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</si>
  <si>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</si>
  <si>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</si>
  <si>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</si>
  <si>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</si>
  <si>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</si>
  <si>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</si>
  <si>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</si>
  <si>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</si>
  <si>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</si>
  <si>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</si>
  <si>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</si>
  <si>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</si>
  <si>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</si>
  <si>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</si>
  <si>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</si>
  <si>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</si>
  <si>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</si>
  <si>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</si>
  <si>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</si>
  <si>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</si>
  <si>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</si>
  <si>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</si>
  <si>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</si>
  <si>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</si>
  <si>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</si>
  <si>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</si>
  <si>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</si>
  <si>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</si>
  <si>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</si>
  <si>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</si>
  <si>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</si>
  <si>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</si>
  <si>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</si>
  <si>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</si>
  <si>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</si>
  <si>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</si>
  <si>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</si>
  <si>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</si>
  <si>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</si>
  <si>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</si>
  <si>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</si>
  <si>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</si>
  <si>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</si>
  <si>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</si>
  <si>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</si>
  <si>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</si>
  <si>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</si>
  <si>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</si>
  <si>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</si>
  <si>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</si>
  <si>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</si>
  <si>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</si>
  <si>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</si>
  <si>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</si>
  <si>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</si>
  <si>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</si>
  <si>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</si>
  <si>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</si>
  <si>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</si>
  <si>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</si>
  <si>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</si>
  <si>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</si>
  <si>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</si>
  <si>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</si>
  <si>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</si>
  <si>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</si>
  <si>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</si>
  <si>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</si>
  <si>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</si>
  <si>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</si>
  <si>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</si>
  <si>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</si>
  <si>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</si>
  <si>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</si>
  <si>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</si>
  <si>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</si>
  <si>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</si>
  <si>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</si>
  <si>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</si>
  <si>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</si>
  <si>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</si>
  <si>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</si>
  <si>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</si>
  <si>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</si>
  <si>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</si>
  <si>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</si>
  <si>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</si>
  <si>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</si>
  <si>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</si>
  <si>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</si>
  <si>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</si>
  <si>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</si>
  <si>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</si>
  <si>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</si>
  <si>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</si>
  <si>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</si>
  <si>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</si>
  <si>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</si>
  <si>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</si>
  <si>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</si>
  <si>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</si>
  <si>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</si>
  <si>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</si>
  <si>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</si>
  <si>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</si>
  <si>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</si>
  <si>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</si>
  <si>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</si>
  <si>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</si>
  <si>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</si>
  <si>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</si>
  <si>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</si>
  <si>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</si>
  <si>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</si>
  <si>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</si>
  <si>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</si>
  <si>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</si>
  <si>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</si>
  <si>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</si>
  <si>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</si>
  <si>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</si>
  <si>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</si>
  <si>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</si>
  <si>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</si>
  <si>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</si>
  <si>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</si>
  <si>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</si>
  <si>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</si>
  <si>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</si>
  <si>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</si>
  <si>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</si>
  <si>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</si>
  <si>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</si>
  <si>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</si>
  <si>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</si>
  <si>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</si>
  <si>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</si>
  <si>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</si>
  <si>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</si>
  <si>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</si>
  <si>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</si>
  <si>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</si>
  <si>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</si>
  <si>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</si>
  <si>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</si>
  <si>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</si>
  <si>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</si>
  <si>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</si>
  <si>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</si>
  <si>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</si>
  <si>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</si>
  <si>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</si>
  <si>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</si>
  <si>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</si>
  <si>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</si>
  <si>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</si>
  <si>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</si>
  <si>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</si>
  <si>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</si>
  <si>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</si>
  <si>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</si>
  <si>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</si>
  <si>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</si>
  <si>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</si>
  <si>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</si>
  <si>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</si>
  <si>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</si>
  <si>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</si>
  <si>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</si>
  <si>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</si>
  <si>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</si>
  <si>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</si>
  <si>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</si>
  <si>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</si>
  <si>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</si>
  <si>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</si>
  <si>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</si>
  <si>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</si>
  <si>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</si>
  <si>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</si>
  <si>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</si>
  <si>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</si>
  <si>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</si>
  <si>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</si>
  <si>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</si>
  <si>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</si>
  <si>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</si>
  <si>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</si>
  <si>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</si>
  <si>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</si>
  <si>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</si>
  <si>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</si>
  <si>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</si>
  <si>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</si>
  <si>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</si>
  <si>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</si>
  <si>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</si>
  <si>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</si>
  <si>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</si>
  <si>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</si>
  <si>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</si>
  <si>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</si>
  <si>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</si>
  <si>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</si>
  <si>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</si>
  <si>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</si>
  <si>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</si>
  <si>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</si>
  <si>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</si>
  <si>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</si>
  <si>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</si>
  <si>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</si>
  <si>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</si>
  <si>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</si>
  <si>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</si>
  <si>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</si>
  <si>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</si>
  <si>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</si>
  <si>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</si>
  <si>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</si>
  <si>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</si>
  <si>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</si>
  <si>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</si>
  <si>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</si>
  <si>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</si>
  <si>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</si>
  <si>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</si>
  <si>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</si>
  <si>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</si>
  <si>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</si>
  <si>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</si>
  <si>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</si>
  <si>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</si>
  <si>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</si>
  <si>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</si>
  <si>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</si>
  <si>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</si>
  <si>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</si>
  <si>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</si>
  <si>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</si>
  <si>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</si>
  <si>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</si>
  <si>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</si>
  <si>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</si>
  <si>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</si>
  <si>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</si>
  <si>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</si>
  <si>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</si>
  <si>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</si>
  <si>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</si>
  <si>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</si>
  <si>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</si>
  <si>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</si>
  <si>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</si>
  <si>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</si>
  <si>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</si>
  <si>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</si>
  <si>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</si>
  <si>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</si>
  <si>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</si>
  <si>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</si>
  <si>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</si>
  <si>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</si>
  <si>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</si>
  <si>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</si>
  <si>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</si>
  <si>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</si>
  <si>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</si>
  <si>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</si>
  <si>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</si>
  <si>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</si>
  <si>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</si>
  <si>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</si>
  <si>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</si>
  <si>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</si>
  <si>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</si>
  <si>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</si>
  <si>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</si>
  <si>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</si>
  <si>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</si>
  <si>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</si>
  <si>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</si>
  <si>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</si>
  <si>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</si>
  <si>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</si>
  <si>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</si>
  <si>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</si>
  <si>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</si>
  <si>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</si>
  <si>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</si>
  <si>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</si>
  <si>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</si>
  <si>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</si>
  <si>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</si>
  <si>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</si>
  <si>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</si>
  <si>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</si>
  <si>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</si>
  <si>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</si>
  <si>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</si>
  <si>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</si>
  <si>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</si>
  <si>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</si>
  <si>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</si>
  <si>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</si>
  <si>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</si>
  <si>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</si>
  <si>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</si>
  <si>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</si>
  <si>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</si>
  <si>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</si>
  <si>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</si>
  <si>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</si>
  <si>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</si>
  <si>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</si>
  <si>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</si>
  <si>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</si>
  <si>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</si>
  <si>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</si>
  <si>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</si>
  <si>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</si>
  <si>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</si>
  <si>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</si>
  <si>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</si>
  <si>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</si>
  <si>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</si>
  <si>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</si>
  <si>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</si>
  <si>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</si>
  <si>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</si>
  <si>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</si>
  <si>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</si>
  <si>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</si>
  <si>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</si>
  <si>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</si>
  <si>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</si>
  <si>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</si>
  <si>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</si>
  <si>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</si>
  <si>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</si>
  <si>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</si>
  <si>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</si>
  <si>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</si>
  <si>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</si>
  <si>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</si>
  <si>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</si>
  <si>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</si>
  <si>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</si>
  <si>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</si>
  <si>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</si>
  <si>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</si>
  <si>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</si>
  <si>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</si>
  <si>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</si>
  <si>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</si>
  <si>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</si>
  <si>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</si>
  <si>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</si>
  <si>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</si>
  <si>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</si>
  <si>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</si>
  <si>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</si>
  <si>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</si>
  <si>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</si>
  <si>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</si>
  <si>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</si>
  <si>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</si>
  <si>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</si>
  <si>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</si>
  <si>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</si>
  <si>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</si>
  <si>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</si>
  <si>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</si>
  <si>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</si>
  <si>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</si>
  <si>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</si>
  <si>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</si>
  <si>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</si>
  <si>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</si>
  <si>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</si>
  <si>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</si>
  <si>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</si>
  <si>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</si>
  <si>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</si>
  <si>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</si>
  <si>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</si>
  <si>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</si>
  <si>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</si>
  <si>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</si>
  <si>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</si>
  <si>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</si>
  <si>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</si>
  <si>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</si>
  <si>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</si>
  <si>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</si>
  <si>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</si>
  <si>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</si>
  <si>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</si>
  <si>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</si>
  <si>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</si>
  <si>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</si>
  <si>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</si>
  <si>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</si>
  <si>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</si>
  <si>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</si>
  <si>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</si>
  <si>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</si>
  <si>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</si>
  <si>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</si>
  <si>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</si>
  <si>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</si>
  <si>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</si>
  <si>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</si>
  <si>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</si>
  <si>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</si>
  <si>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</si>
  <si>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</si>
  <si>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</si>
  <si>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</si>
  <si>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</si>
  <si>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</si>
  <si>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</si>
  <si>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</si>
  <si>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</si>
  <si>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</si>
  <si>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</si>
  <si>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</si>
  <si>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</si>
  <si>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</si>
  <si>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</si>
  <si>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</si>
  <si>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</si>
  <si>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</si>
  <si>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</si>
  <si>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</si>
  <si>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</si>
  <si>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</si>
  <si>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</si>
  <si>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</si>
  <si>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</si>
  <si>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</si>
  <si>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</si>
  <si>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</si>
  <si>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</si>
  <si>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</si>
  <si>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</si>
  <si>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</si>
  <si>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</si>
  <si>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</si>
  <si>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</si>
  <si>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</si>
  <si>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</si>
  <si>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</si>
  <si>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</si>
  <si>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</si>
  <si>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</si>
  <si>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</si>
  <si>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</si>
  <si>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</si>
  <si>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</si>
  <si>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</si>
  <si>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</si>
  <si>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</si>
  <si>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</si>
  <si>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</si>
  <si>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</si>
  <si>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</si>
  <si>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</si>
  <si>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</si>
  <si>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</si>
  <si>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</si>
  <si>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</si>
  <si>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</si>
  <si>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</si>
  <si>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</si>
  <si>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</si>
  <si>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</si>
  <si>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</si>
  <si>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</si>
  <si>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</si>
  <si>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</si>
  <si>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</si>
  <si>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</si>
  <si>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</si>
  <si>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</si>
  <si>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</si>
  <si>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</si>
  <si>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</si>
  <si>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</si>
  <si>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</si>
  <si>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</si>
  <si>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</si>
  <si>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</si>
  <si>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</si>
  <si>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</si>
  <si>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</si>
  <si>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</si>
  <si>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</si>
  <si>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</si>
  <si>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</si>
  <si>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</si>
  <si>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</si>
  <si>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</si>
  <si>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</si>
  <si>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</si>
  <si>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</si>
  <si>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</si>
  <si>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</si>
  <si>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</si>
  <si>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</si>
  <si>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</si>
  <si>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</si>
  <si>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</si>
  <si>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</si>
  <si>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</si>
  <si>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</si>
  <si>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</si>
  <si>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</si>
  <si>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</si>
  <si>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</si>
  <si>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</si>
  <si>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</si>
  <si>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</si>
  <si>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</si>
  <si>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</si>
  <si>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</si>
  <si>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</si>
  <si>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</si>
  <si>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</si>
  <si>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</si>
  <si>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</si>
  <si>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</si>
  <si>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</si>
  <si>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</si>
  <si>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</si>
  <si>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</si>
  <si>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</si>
  <si>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</si>
  <si>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</si>
  <si>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</si>
  <si>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</si>
  <si>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</si>
  <si>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</si>
  <si>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</si>
  <si>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</si>
  <si>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</si>
  <si>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</si>
  <si>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</si>
  <si>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</si>
  <si>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</si>
  <si>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</si>
  <si>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</si>
  <si>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</si>
  <si>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</si>
  <si>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</si>
  <si>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</si>
  <si>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</si>
  <si>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</si>
  <si>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</si>
  <si>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</si>
  <si>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</si>
  <si>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</si>
  <si>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</si>
  <si>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</si>
  <si>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</si>
  <si>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</si>
  <si>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</si>
  <si>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</si>
  <si>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</si>
  <si>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</si>
  <si>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</si>
  <si>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</si>
  <si>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</si>
  <si>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</si>
  <si>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</si>
  <si>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</si>
  <si>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</si>
  <si>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</si>
  <si>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</si>
  <si>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</si>
  <si>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</si>
  <si>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</si>
  <si>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</si>
  <si>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</si>
  <si>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</si>
  <si>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</si>
  <si>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</si>
  <si>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</si>
  <si>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</si>
  <si>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</si>
  <si>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</si>
  <si>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</si>
  <si>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</si>
  <si>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</si>
  <si>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</si>
  <si>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</si>
  <si>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</si>
  <si>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</si>
  <si>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</si>
  <si>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</si>
  <si>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</si>
  <si>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</si>
  <si>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</si>
  <si>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</si>
  <si>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</si>
  <si>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</si>
  <si>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</si>
  <si>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</si>
  <si>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</si>
  <si>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</si>
  <si>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</si>
  <si>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</si>
  <si>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</si>
  <si>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</si>
  <si>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</si>
  <si>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</si>
  <si>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</si>
  <si>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</si>
  <si>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</si>
  <si>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</si>
  <si>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</si>
  <si>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</si>
  <si>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</si>
  <si>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</si>
  <si>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</si>
  <si>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</si>
  <si>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</si>
  <si>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</si>
  <si>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</si>
  <si>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</si>
  <si>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</si>
  <si>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</si>
  <si>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</si>
  <si>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</si>
  <si>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</si>
  <si>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</si>
  <si>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</si>
  <si>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</si>
  <si>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</si>
  <si>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</si>
  <si>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</si>
  <si>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</si>
  <si>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</si>
  <si>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</si>
  <si>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</si>
  <si>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</si>
  <si>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</si>
  <si>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</si>
  <si>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</si>
  <si>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</si>
  <si>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</si>
  <si>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</si>
  <si>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</si>
  <si>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</si>
  <si>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</si>
  <si>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</si>
  <si>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</si>
  <si>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</si>
  <si>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</si>
  <si>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</si>
  <si>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</si>
  <si>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</si>
  <si>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</si>
  <si>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</si>
  <si>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</si>
  <si>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</si>
  <si>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</si>
  <si>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</si>
  <si>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</si>
  <si>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</si>
  <si>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</si>
  <si>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</si>
  <si>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</si>
  <si>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</si>
  <si>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</si>
  <si>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</si>
  <si>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</si>
  <si>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</si>
  <si>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</si>
  <si>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</si>
  <si>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</si>
  <si>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</si>
  <si>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</si>
  <si>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</si>
  <si>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</si>
  <si>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</si>
  <si>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</si>
  <si>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</si>
  <si>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</si>
  <si>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</si>
  <si>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</si>
  <si>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</si>
  <si>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</si>
  <si>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</si>
  <si>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</si>
  <si>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</si>
  <si>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</si>
  <si>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</si>
  <si>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</si>
  <si>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</si>
  <si>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</si>
  <si>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</si>
  <si>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</si>
  <si>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</si>
  <si>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</si>
  <si>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</si>
  <si>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</si>
  <si>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</si>
  <si>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</si>
  <si>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</si>
  <si>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</si>
  <si>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</si>
  <si>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</si>
  <si>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</si>
  <si>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</si>
  <si>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</si>
  <si>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</si>
  <si>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</si>
  <si>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</si>
  <si>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</si>
  <si>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</si>
  <si>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</si>
  <si>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</si>
  <si>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</si>
  <si>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</si>
  <si>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</si>
  <si>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</si>
  <si>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</si>
  <si>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</si>
  <si>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</si>
  <si>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</si>
  <si>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</si>
  <si>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</si>
  <si>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</si>
  <si>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</si>
  <si>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</si>
  <si>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</si>
  <si>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</si>
  <si>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</si>
  <si>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</si>
  <si>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</si>
  <si>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</si>
  <si>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</si>
  <si>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</si>
  <si>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</si>
  <si>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</si>
  <si>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</si>
  <si>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</si>
  <si>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</si>
  <si>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</si>
  <si>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</si>
  <si>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</si>
  <si>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</si>
  <si>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</si>
  <si>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</si>
  <si>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</si>
  <si>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</si>
  <si>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</si>
  <si>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</si>
  <si>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</si>
  <si>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</si>
  <si>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</si>
  <si>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</si>
  <si>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</si>
  <si>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</si>
  <si>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</si>
  <si>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</si>
  <si>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</si>
  <si>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</si>
  <si>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</si>
  <si>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</si>
  <si>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</si>
  <si>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</si>
  <si>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</si>
  <si>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</si>
  <si>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</si>
  <si>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</si>
  <si>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</si>
  <si>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</si>
  <si>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</si>
  <si>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</si>
  <si>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</si>
  <si>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</si>
  <si>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</si>
  <si>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</si>
  <si>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</si>
  <si>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</si>
  <si>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</si>
  <si>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</si>
  <si>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</si>
  <si>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</si>
  <si>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</si>
  <si>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</si>
  <si>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</si>
  <si>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</si>
  <si>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</si>
  <si>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</si>
  <si>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</si>
  <si>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</si>
  <si>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</si>
  <si>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</si>
  <si>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</si>
  <si>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</si>
  <si>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</si>
  <si>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</si>
  <si>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</si>
  <si>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</si>
  <si>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</si>
  <si>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</si>
  <si>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</si>
  <si>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</si>
  <si>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</si>
  <si>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</si>
  <si>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</si>
  <si>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</si>
  <si>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</si>
  <si>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</si>
  <si>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</si>
  <si>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</si>
  <si>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</si>
  <si>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</si>
  <si>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</si>
  <si>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</si>
  <si>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</si>
  <si>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</si>
  <si>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</si>
  <si>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</si>
  <si>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</si>
  <si>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</si>
  <si>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</si>
  <si>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</si>
  <si>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</si>
  <si>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</si>
  <si>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</si>
  <si>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</si>
  <si>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</si>
  <si>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</si>
  <si>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</si>
  <si>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</si>
  <si>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</si>
  <si>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</si>
  <si>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</si>
  <si>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</si>
  <si>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</si>
  <si>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</si>
  <si>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</si>
  <si>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</si>
  <si>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</si>
  <si>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</si>
  <si>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</si>
  <si>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</si>
  <si>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</si>
  <si>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</si>
  <si>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</si>
  <si>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</si>
  <si>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</si>
  <si>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</si>
  <si>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</si>
  <si>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</si>
  <si>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</si>
  <si>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</si>
  <si>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</si>
  <si>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</si>
  <si>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</si>
  <si>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</si>
  <si>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</si>
  <si>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</si>
  <si>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</si>
  <si>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</si>
  <si>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</si>
  <si>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</si>
  <si>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</si>
  <si>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</si>
  <si>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</si>
  <si>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</si>
  <si>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</si>
  <si>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</si>
  <si>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</si>
  <si>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</si>
  <si>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</si>
  <si>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</si>
  <si>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</si>
  <si>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</si>
  <si>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</si>
  <si>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</si>
  <si>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</si>
  <si>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</si>
  <si>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</si>
  <si>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</si>
  <si>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</si>
  <si>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</si>
  <si>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</si>
  <si>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</si>
  <si>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</si>
  <si>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</si>
  <si>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</si>
  <si>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</si>
  <si>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</si>
  <si>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</si>
  <si>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</si>
  <si>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</si>
  <si>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</si>
  <si>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</si>
  <si>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</si>
  <si>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</si>
  <si>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</si>
  <si>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</si>
  <si>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</si>
  <si>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</si>
  <si>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</si>
  <si>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</si>
  <si>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</si>
  <si>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</si>
  <si>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</si>
  <si>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</si>
  <si>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</si>
  <si>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</si>
  <si>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</si>
  <si>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</si>
  <si>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</si>
  <si>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</si>
  <si>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</si>
  <si>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</si>
  <si>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</si>
  <si>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</si>
  <si>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</si>
  <si>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</si>
  <si>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</si>
  <si>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</si>
  <si>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</si>
  <si>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</si>
  <si>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</si>
  <si>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</si>
  <si>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</si>
  <si>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</si>
  <si>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</si>
  <si>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</si>
  <si>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</si>
  <si>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</si>
  <si>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</si>
  <si>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</si>
  <si>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</si>
  <si>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</si>
  <si>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</si>
  <si>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</si>
  <si>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</si>
  <si>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</si>
  <si>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</si>
  <si>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</si>
  <si>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</si>
  <si>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</si>
  <si>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</si>
  <si>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</si>
  <si>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</si>
  <si>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</si>
  <si>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</si>
  <si>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</si>
  <si>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</si>
  <si>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</si>
  <si>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</si>
  <si>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</si>
  <si>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</si>
  <si>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</si>
  <si>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</si>
  <si>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</si>
  <si>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</si>
  <si>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</si>
  <si>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</si>
  <si>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</si>
  <si>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</si>
  <si>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</si>
  <si>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</si>
  <si>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</si>
  <si>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</si>
  <si>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</si>
  <si>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</si>
  <si>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</si>
  <si>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</si>
  <si>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</si>
  <si>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</si>
  <si>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</si>
  <si>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</si>
  <si>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</si>
  <si>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</si>
  <si>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</si>
  <si>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</si>
  <si>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</si>
  <si>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</si>
  <si>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</si>
  <si>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</si>
  <si>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</si>
  <si>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</si>
  <si>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</si>
  <si>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</si>
  <si>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</si>
  <si>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</si>
  <si>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</si>
  <si>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</si>
  <si>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</si>
  <si>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</si>
  <si>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</si>
  <si>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</si>
  <si>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</si>
  <si>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</si>
  <si>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</si>
  <si>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</si>
  <si>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</si>
  <si>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</si>
  <si>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</si>
  <si>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</si>
  <si>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</si>
  <si>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</si>
  <si>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</si>
  <si>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</si>
  <si>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</si>
  <si>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</si>
  <si>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</si>
  <si>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</si>
  <si>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</si>
  <si>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</si>
  <si>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</si>
  <si>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</si>
  <si>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</si>
  <si>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</si>
  <si>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</si>
  <si>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</si>
  <si>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</si>
  <si>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</si>
  <si>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</si>
  <si>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</si>
  <si>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</si>
  <si>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</si>
  <si>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</si>
  <si>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</si>
  <si>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</si>
  <si>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</si>
  <si>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</si>
  <si>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</si>
  <si>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</si>
  <si>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</si>
  <si>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</si>
  <si>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</si>
  <si>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</si>
  <si>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</si>
  <si>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</si>
  <si>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</si>
  <si>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</si>
  <si>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</si>
  <si>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</si>
  <si>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</si>
  <si>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</si>
  <si>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</si>
  <si>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</si>
  <si>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</si>
  <si>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</si>
  <si>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</si>
  <si>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</si>
  <si>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</si>
  <si>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</si>
  <si>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</si>
  <si>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</si>
  <si>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</si>
  <si>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</si>
  <si>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</si>
  <si>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</si>
  <si>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</si>
  <si>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</si>
  <si>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</si>
  <si>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</si>
  <si>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</si>
  <si>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</si>
  <si>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</si>
  <si>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</si>
  <si>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</si>
  <si>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</si>
  <si>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</si>
  <si>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</si>
  <si>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</si>
  <si>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</si>
  <si>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</si>
  <si>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</si>
  <si>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</si>
  <si>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</si>
  <si>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</si>
  <si>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</si>
  <si>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</si>
  <si>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</si>
  <si>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</si>
  <si>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</si>
  <si>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</si>
  <si>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</si>
  <si>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</si>
  <si>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</si>
  <si>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</si>
  <si>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</si>
  <si>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</si>
  <si>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</si>
  <si>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</si>
  <si>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</si>
  <si>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</si>
  <si>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</si>
  <si>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</si>
  <si>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</si>
  <si>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</si>
  <si>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</si>
  <si>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</si>
  <si>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</si>
  <si>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</si>
  <si>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</si>
  <si>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</si>
  <si>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</si>
  <si>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</si>
  <si>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</si>
  <si>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</si>
  <si>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</si>
  <si>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</si>
  <si>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</si>
  <si>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</si>
  <si>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</si>
  <si>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</si>
  <si>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</si>
  <si>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</si>
  <si>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</si>
  <si>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</si>
  <si>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</si>
  <si>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</si>
  <si>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</si>
  <si>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</si>
  <si>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</si>
  <si>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</si>
  <si>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</si>
  <si>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</si>
  <si>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</si>
  <si>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</si>
  <si>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</si>
  <si>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</si>
  <si>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</si>
  <si>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</si>
  <si>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</si>
  <si>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</si>
  <si>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</si>
  <si>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</si>
  <si>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</si>
  <si>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</si>
  <si>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</si>
  <si>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</si>
  <si>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</si>
  <si>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</si>
  <si>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</si>
  <si>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</si>
  <si>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</si>
  <si>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</si>
  <si>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</si>
  <si>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</si>
  <si>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</si>
  <si>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</si>
  <si>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</si>
  <si>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</si>
  <si>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</si>
  <si>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</si>
  <si>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</si>
  <si>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</si>
  <si>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</si>
  <si>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</si>
  <si>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</si>
  <si>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</si>
  <si>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</si>
  <si>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</si>
  <si>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</si>
  <si>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</si>
  <si>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</si>
  <si>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</si>
  <si>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</si>
  <si>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</si>
  <si>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</si>
  <si>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</si>
  <si>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</si>
  <si>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</si>
  <si>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</si>
  <si>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</si>
  <si>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</si>
  <si>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</si>
  <si>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</si>
  <si>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</si>
  <si>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</si>
  <si>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</si>
  <si>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</si>
  <si>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</si>
  <si>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</si>
  <si>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</si>
  <si>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</si>
  <si>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</si>
  <si>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</si>
  <si>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</si>
  <si>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</si>
  <si>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</si>
  <si>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</si>
  <si>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</si>
  <si>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</si>
  <si>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</si>
  <si>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</si>
  <si>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</si>
  <si>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</si>
  <si>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</si>
  <si>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</si>
  <si>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</si>
  <si>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</si>
  <si>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</si>
  <si>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</si>
  <si>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</si>
  <si>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</si>
  <si>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</si>
  <si>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</si>
  <si>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</si>
  <si>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</si>
  <si>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</si>
  <si>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</si>
  <si>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</si>
  <si>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</si>
  <si>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</si>
  <si>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</si>
  <si>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</si>
  <si>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</si>
  <si>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</si>
  <si>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</si>
  <si>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</si>
  <si>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</si>
  <si>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</si>
  <si>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</si>
  <si>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</si>
  <si>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</si>
  <si>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</si>
  <si>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</si>
  <si>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</si>
  <si>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</si>
  <si>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</si>
  <si>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</si>
  <si>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</si>
  <si>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</si>
  <si>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</si>
  <si>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</si>
  <si>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</si>
  <si>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</si>
  <si>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</si>
  <si>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</si>
  <si>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</si>
  <si>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</si>
  <si>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</si>
  <si>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</si>
  <si>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</si>
  <si>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</si>
  <si>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</si>
  <si>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</si>
  <si>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</si>
  <si>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</si>
  <si>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</si>
  <si>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</si>
  <si>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</si>
  <si>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</si>
  <si>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</si>
  <si>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</si>
  <si>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</si>
  <si>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</si>
  <si>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</si>
  <si>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</si>
  <si>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</si>
  <si>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</si>
  <si>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</si>
  <si>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</si>
  <si>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</si>
  <si>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</si>
  <si>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</si>
  <si>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</si>
  <si>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</si>
  <si>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</si>
  <si>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</si>
  <si>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</si>
  <si>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</si>
  <si>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</si>
  <si>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</si>
  <si>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</si>
  <si>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</si>
  <si>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</si>
  <si>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</si>
  <si>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</si>
  <si>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</si>
  <si>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</si>
  <si>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</si>
  <si>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</si>
  <si>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</si>
  <si>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</si>
  <si>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</si>
  <si>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</si>
  <si>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</si>
  <si>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</si>
  <si>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</si>
  <si>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</si>
  <si>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</si>
  <si>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</si>
  <si>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</si>
  <si>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</si>
  <si>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</si>
  <si>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</si>
  <si>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</si>
  <si>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</si>
  <si>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</si>
  <si>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</si>
  <si>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</si>
  <si>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</si>
  <si>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</si>
  <si>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</si>
  <si>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</si>
  <si>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</si>
  <si>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</si>
  <si>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</si>
  <si>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</si>
  <si>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</si>
  <si>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</si>
  <si>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</si>
  <si>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</si>
  <si>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</si>
  <si>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</si>
  <si>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</si>
  <si>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</si>
  <si>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</si>
  <si>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</si>
  <si>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</si>
  <si>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</si>
  <si>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</si>
  <si>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</si>
  <si>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</si>
  <si>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</si>
  <si>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</si>
  <si>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</si>
  <si>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</si>
  <si>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</si>
  <si>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</si>
  <si>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</si>
  <si>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</si>
  <si>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</si>
  <si>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</si>
  <si>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</si>
  <si>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</si>
  <si>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</si>
  <si>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</si>
  <si>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</si>
  <si>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</si>
  <si>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</si>
  <si>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</si>
  <si>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</si>
  <si>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</si>
  <si>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</si>
  <si>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</si>
  <si>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</si>
  <si>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</si>
  <si>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</si>
  <si>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</si>
  <si>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</si>
  <si>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</si>
  <si>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</si>
  <si>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</si>
  <si>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</si>
  <si>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</si>
  <si>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</si>
  <si>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</si>
  <si>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</si>
  <si>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</si>
  <si>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</si>
  <si>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</si>
  <si>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</si>
  <si>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</si>
  <si>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</si>
  <si>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</si>
  <si>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</si>
  <si>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</si>
  <si>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</si>
  <si>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</si>
  <si>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</si>
  <si>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</si>
  <si>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</si>
  <si>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</si>
  <si>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</si>
  <si>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</si>
  <si>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</si>
  <si>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</si>
  <si>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</si>
  <si>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</si>
  <si>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</si>
  <si>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</si>
  <si>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</si>
  <si>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</si>
  <si>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</si>
  <si>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</si>
  <si>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</si>
  <si>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</si>
  <si>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</si>
  <si>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</si>
  <si>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</si>
  <si>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</si>
  <si>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</si>
  <si>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</si>
  <si>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</si>
  <si>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</si>
  <si>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</si>
  <si>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</si>
  <si>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</si>
  <si>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</si>
  <si>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</si>
  <si>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</si>
  <si>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</si>
  <si>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</si>
  <si>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</si>
  <si>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</si>
  <si>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</si>
  <si>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</si>
  <si>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</si>
  <si>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</si>
  <si>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</si>
  <si>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</si>
  <si>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</si>
  <si>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</si>
  <si>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</si>
  <si>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</si>
  <si>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</si>
  <si>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</si>
  <si>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</si>
  <si>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</si>
  <si>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</si>
  <si>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</si>
  <si>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</si>
  <si>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</si>
  <si>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</si>
  <si>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</si>
  <si>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</si>
  <si>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</si>
  <si>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</si>
  <si>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</si>
  <si>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</si>
  <si>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</si>
  <si>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</si>
  <si>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</si>
  <si>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</si>
  <si>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</si>
  <si>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</si>
  <si>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</si>
  <si>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</si>
  <si>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</si>
  <si>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</si>
  <si>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</si>
  <si>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</si>
  <si>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</si>
  <si>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</si>
  <si>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</si>
  <si>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</si>
  <si>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</si>
  <si>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</si>
  <si>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</si>
  <si>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</si>
  <si>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</si>
  <si>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</si>
  <si>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</si>
  <si>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</si>
  <si>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</si>
  <si>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</si>
  <si>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</si>
  <si>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</si>
  <si>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</si>
  <si>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</si>
  <si>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</si>
  <si>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</si>
  <si>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</si>
  <si>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</si>
  <si>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</si>
  <si>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</si>
  <si>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</si>
  <si>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</si>
  <si>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</si>
  <si>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</si>
  <si>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</si>
  <si>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</si>
  <si>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</si>
  <si>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</si>
  <si>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</si>
  <si>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</si>
  <si>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</si>
  <si>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</si>
  <si>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</si>
  <si>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</si>
  <si>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</si>
  <si>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</si>
  <si>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</si>
  <si>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</si>
  <si>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</si>
  <si>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</si>
  <si>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</si>
  <si>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</si>
  <si>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</si>
  <si>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</si>
  <si>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</si>
  <si>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</si>
  <si>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</si>
  <si>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</si>
  <si>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</si>
  <si>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</si>
  <si>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</si>
  <si>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</si>
  <si>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</si>
  <si>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</si>
  <si>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</si>
  <si>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</si>
  <si>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</si>
  <si>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</si>
  <si>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</si>
  <si>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</si>
  <si>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</si>
  <si>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</si>
  <si>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</si>
  <si>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</si>
  <si>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</si>
  <si>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</si>
  <si>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</si>
  <si>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</si>
  <si>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</si>
  <si>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</si>
  <si>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</si>
  <si>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</si>
  <si>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</si>
  <si>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</si>
  <si>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</si>
  <si>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</si>
  <si>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</si>
  <si>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</si>
  <si>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</si>
  <si>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</si>
  <si>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</si>
  <si>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</si>
  <si>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</si>
  <si>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</si>
  <si>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</si>
  <si>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</si>
  <si>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</si>
  <si>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</si>
  <si>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</si>
  <si>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</si>
  <si>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</si>
  <si>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</si>
  <si>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</si>
  <si>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</si>
  <si>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</si>
  <si>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</si>
  <si>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</si>
  <si>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</si>
  <si>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</si>
  <si>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</si>
  <si>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</si>
  <si>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</si>
  <si>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</si>
  <si>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</si>
  <si>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</si>
  <si>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</si>
  <si>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</si>
  <si>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</si>
  <si>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</si>
  <si>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</si>
  <si>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</si>
  <si>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</si>
  <si>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</si>
  <si>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</si>
  <si>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</si>
  <si>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</si>
  <si>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</si>
  <si>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</si>
  <si>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</si>
  <si>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</si>
  <si>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</si>
  <si>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</si>
  <si>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</si>
  <si>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</si>
  <si>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</si>
  <si>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</si>
  <si>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</si>
  <si>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</si>
  <si>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</si>
  <si>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</si>
  <si>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</si>
  <si>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</si>
  <si>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</si>
  <si>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</si>
  <si>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</si>
  <si>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</si>
  <si>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</si>
  <si>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</si>
  <si>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</si>
  <si>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</si>
  <si>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</si>
  <si>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</si>
  <si>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</si>
  <si>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</si>
  <si>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</si>
  <si>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</si>
  <si>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</si>
  <si>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</si>
  <si>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</si>
  <si>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</si>
  <si>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</si>
  <si>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</si>
  <si>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</si>
  <si>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</si>
  <si>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</si>
  <si>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</si>
  <si>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</si>
  <si>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</si>
  <si>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</si>
  <si>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</si>
  <si>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</si>
  <si>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</si>
  <si>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</si>
  <si>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</si>
  <si>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</si>
  <si>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</si>
  <si>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</si>
  <si>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</si>
  <si>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</si>
  <si>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</si>
  <si>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</si>
  <si>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</si>
  <si>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</si>
  <si>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</si>
  <si>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</si>
  <si>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</si>
  <si>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</si>
  <si>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</si>
  <si>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</si>
  <si>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</si>
  <si>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</si>
  <si>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</si>
  <si>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</si>
  <si>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</si>
  <si>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</si>
  <si>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</si>
  <si>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</si>
  <si>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</si>
  <si>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</si>
  <si>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</si>
  <si>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</si>
  <si>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</si>
  <si>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</si>
  <si>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</si>
  <si>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</si>
  <si>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</si>
  <si>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</si>
  <si>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</si>
  <si>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</si>
  <si>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</si>
  <si>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</si>
  <si>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</si>
  <si>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</si>
  <si>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</si>
  <si>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</si>
  <si>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</si>
  <si>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</si>
  <si>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</si>
  <si>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</si>
  <si>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</si>
  <si>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</si>
  <si>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</si>
  <si>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</si>
  <si>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</si>
  <si>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</si>
  <si>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</si>
  <si>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</si>
  <si>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</si>
  <si>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</si>
  <si>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</si>
  <si>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</si>
  <si>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</si>
  <si>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</si>
  <si>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</si>
  <si>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</si>
  <si>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</si>
  <si>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</si>
  <si>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</si>
  <si>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</si>
  <si>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</si>
  <si>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</si>
  <si>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</si>
  <si>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</si>
  <si>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</si>
  <si>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</si>
  <si>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</si>
  <si>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</si>
  <si>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</si>
  <si>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</si>
  <si>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</si>
  <si>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</si>
  <si>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</si>
  <si>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</si>
  <si>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</si>
  <si>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</si>
  <si>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</si>
  <si>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</si>
  <si>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</si>
  <si>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</si>
  <si>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</si>
  <si>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</si>
  <si>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</si>
  <si>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</si>
  <si>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</si>
  <si>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</si>
  <si>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</si>
  <si>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</si>
  <si>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</si>
  <si>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</si>
  <si>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</si>
  <si>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</si>
  <si>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</si>
  <si>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</si>
  <si>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</si>
  <si>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</si>
  <si>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</si>
  <si>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</si>
  <si>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</si>
  <si>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</si>
  <si>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</si>
  <si>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</si>
  <si>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</si>
  <si>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</si>
  <si>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</si>
  <si>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</si>
  <si>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</si>
  <si>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</si>
  <si>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</si>
  <si>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</si>
  <si>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</si>
  <si>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</si>
  <si>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</si>
  <si>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</si>
  <si>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</si>
  <si>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</si>
  <si>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</si>
  <si>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</si>
  <si>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</si>
  <si>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</si>
  <si>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</si>
  <si>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</si>
  <si>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</si>
  <si>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</si>
  <si>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</si>
  <si>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</si>
  <si>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</si>
  <si>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</si>
  <si>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</si>
  <si>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</si>
  <si>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</si>
  <si>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</si>
  <si>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</si>
  <si>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</si>
  <si>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</si>
  <si>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</si>
  <si>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</si>
  <si>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</si>
  <si>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</si>
  <si>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</si>
  <si>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</si>
  <si>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</si>
  <si>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</si>
  <si>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</si>
  <si>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</si>
  <si>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</si>
  <si>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</si>
  <si>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</si>
  <si>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</si>
  <si>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</si>
  <si>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</si>
  <si>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</si>
  <si>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</si>
  <si>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</si>
  <si>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</si>
  <si>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</si>
  <si>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</si>
  <si>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</si>
  <si>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</si>
  <si>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</si>
  <si>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</si>
  <si>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</si>
  <si>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</si>
  <si>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</si>
  <si>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</si>
  <si>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</si>
  <si>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</si>
  <si>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</si>
  <si>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</si>
  <si>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</si>
  <si>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</si>
  <si>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</si>
  <si>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</si>
  <si>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</si>
  <si>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</si>
  <si>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</si>
  <si>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</si>
  <si>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</si>
  <si>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</si>
  <si>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</si>
  <si>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</si>
  <si>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</si>
  <si>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</si>
  <si>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</si>
  <si>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</si>
  <si>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</si>
  <si>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</si>
  <si>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</si>
  <si>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</si>
  <si>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</si>
  <si>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</si>
  <si>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</si>
  <si>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</si>
  <si>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</si>
  <si>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</si>
  <si>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</si>
  <si>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</si>
  <si>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</si>
  <si>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</si>
  <si>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</si>
  <si>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</si>
  <si>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</si>
  <si>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</si>
  <si>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</si>
  <si>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</si>
  <si>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</si>
  <si>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</si>
  <si>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</si>
  <si>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</si>
  <si>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</si>
  <si>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</si>
  <si>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</si>
  <si>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</si>
  <si>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</si>
  <si>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</si>
  <si>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</si>
  <si>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</si>
  <si>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</si>
  <si>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</si>
  <si>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</si>
  <si>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</si>
  <si>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</si>
  <si>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</si>
  <si>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</si>
  <si>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</si>
  <si>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</si>
  <si>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</si>
  <si>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</si>
  <si>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</si>
  <si>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</si>
  <si>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</si>
  <si>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</si>
  <si>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</si>
  <si>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</si>
  <si>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</si>
  <si>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</si>
  <si>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</si>
  <si>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</si>
  <si>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</si>
  <si>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</si>
  <si>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</si>
  <si>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</si>
  <si>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</si>
  <si>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</si>
  <si>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</si>
  <si>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</si>
  <si>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</si>
  <si>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</si>
  <si>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</si>
  <si>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</si>
  <si>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</si>
  <si>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</si>
  <si>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</si>
  <si>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</si>
  <si>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</si>
  <si>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</si>
  <si>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</si>
  <si>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</si>
  <si>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</si>
  <si>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</si>
  <si>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</si>
  <si>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</si>
  <si>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</si>
  <si>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</si>
  <si>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</si>
  <si>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</si>
  <si>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</si>
  <si>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</si>
  <si>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</si>
  <si>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</si>
  <si>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</si>
  <si>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</si>
  <si>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</si>
  <si>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</si>
  <si>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</si>
  <si>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</si>
  <si>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</si>
  <si>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</si>
  <si>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</si>
  <si>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</si>
  <si>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</si>
  <si>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</si>
  <si>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</si>
  <si>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</si>
  <si>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</si>
  <si>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</si>
  <si>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</si>
  <si>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</si>
  <si>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</si>
  <si>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</si>
  <si>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</si>
  <si>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</si>
  <si>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</si>
  <si>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</si>
  <si>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</si>
  <si>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</si>
  <si>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</si>
  <si>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</si>
  <si>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</si>
  <si>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</si>
  <si>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</si>
  <si>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</si>
  <si>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</si>
  <si>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</si>
  <si>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</si>
  <si>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</si>
  <si>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</si>
  <si>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</si>
  <si>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</si>
  <si>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</si>
  <si>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</si>
  <si>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</si>
  <si>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</si>
  <si>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</si>
  <si>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</si>
  <si>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</si>
  <si>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</si>
  <si>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</si>
  <si>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</si>
  <si>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</si>
  <si>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</si>
  <si>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</si>
  <si>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</si>
  <si>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</si>
  <si>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</si>
  <si>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</si>
  <si>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</si>
  <si>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</si>
  <si>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</si>
  <si>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</si>
  <si>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</si>
  <si>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</si>
  <si>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</si>
  <si>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</si>
  <si>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</si>
  <si>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</si>
  <si>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</si>
  <si>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</si>
  <si>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</si>
  <si>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</si>
  <si>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</si>
  <si>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</si>
  <si>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</si>
  <si>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</si>
  <si>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</si>
  <si>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</si>
  <si>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</si>
  <si>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</si>
  <si>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</si>
  <si>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</si>
  <si>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</si>
  <si>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</si>
  <si>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</si>
  <si>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</si>
  <si>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</si>
  <si>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</si>
  <si>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</si>
  <si>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</si>
  <si>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</si>
  <si>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</si>
  <si>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</si>
  <si>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</si>
  <si>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</si>
  <si>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</si>
  <si>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</si>
  <si>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</si>
  <si>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</si>
  <si>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</si>
  <si>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</si>
  <si>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</si>
  <si>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</si>
  <si>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</si>
  <si>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</si>
  <si>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</si>
  <si>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</si>
  <si>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</si>
  <si>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</si>
  <si>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</si>
  <si>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</si>
  <si>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</si>
  <si>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</si>
  <si>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</si>
  <si>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</si>
  <si>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</si>
  <si>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</si>
  <si>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</si>
  <si>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</si>
  <si>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</si>
  <si>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</si>
  <si>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</si>
  <si>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</si>
  <si>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</si>
  <si>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</si>
  <si>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</si>
  <si>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</si>
  <si>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</si>
  <si>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</si>
  <si>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</si>
  <si>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</si>
  <si>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</si>
  <si>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</si>
  <si>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</si>
  <si>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</si>
  <si>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</si>
  <si>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</si>
  <si>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</si>
  <si>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</si>
  <si>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</si>
  <si>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</si>
  <si>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</si>
  <si>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</si>
  <si>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</si>
  <si>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</si>
  <si>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</si>
  <si>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</si>
  <si>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</si>
  <si>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</si>
  <si>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</si>
  <si>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</si>
  <si>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</si>
  <si>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</si>
  <si>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</si>
  <si>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</si>
  <si>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</si>
  <si>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</si>
  <si>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</si>
  <si>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</si>
  <si>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</si>
  <si>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</si>
  <si>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</si>
  <si>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</si>
  <si>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</si>
  <si>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</si>
  <si>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</si>
  <si>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</si>
  <si>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</si>
  <si>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</si>
  <si>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</si>
  <si>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</si>
  <si>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</si>
  <si>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</si>
  <si>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</si>
  <si>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</si>
  <si>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</si>
  <si>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</si>
  <si>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</si>
  <si>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</si>
  <si>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</si>
  <si>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</si>
  <si>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</si>
  <si>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</si>
  <si>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</si>
  <si>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</si>
  <si>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</si>
  <si>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</si>
  <si>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</si>
  <si>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</si>
  <si>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</si>
  <si>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</si>
  <si>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</si>
  <si>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</si>
  <si>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</si>
  <si>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</si>
  <si>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</si>
  <si>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</si>
  <si>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</si>
  <si>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</si>
  <si>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</si>
  <si>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</si>
  <si>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</si>
  <si>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</si>
  <si>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</si>
  <si>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</si>
  <si>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</si>
  <si>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</si>
  <si>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</si>
  <si>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</si>
  <si>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</si>
  <si>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</si>
  <si>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</si>
  <si>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</si>
  <si>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</si>
  <si>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</si>
  <si>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</si>
  <si>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</si>
  <si>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</si>
  <si>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</si>
  <si>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</si>
  <si>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</si>
  <si>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</si>
  <si>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</si>
  <si>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</si>
  <si>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</si>
  <si>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</si>
  <si>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</si>
  <si>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</si>
  <si>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</si>
  <si>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</si>
  <si>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</si>
  <si>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</si>
  <si>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</si>
  <si>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</si>
  <si>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</si>
  <si>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</si>
  <si>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</si>
  <si>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</si>
  <si>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</si>
  <si>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</si>
  <si>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</si>
  <si>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</si>
  <si>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</si>
  <si>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</si>
  <si>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</si>
  <si>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</si>
  <si>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</si>
  <si>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</si>
  <si>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</si>
  <si>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</si>
  <si>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</si>
  <si>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</si>
  <si>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</si>
  <si>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</si>
  <si>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</si>
  <si>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</si>
  <si>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</si>
  <si>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</si>
  <si>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</si>
  <si>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</si>
  <si>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</si>
  <si>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</si>
  <si>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</si>
  <si>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</si>
  <si>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</si>
  <si>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</si>
  <si>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</si>
  <si>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</si>
  <si>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</si>
  <si>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</si>
  <si>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</si>
  <si>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</si>
  <si>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</si>
  <si>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</si>
  <si>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</si>
  <si>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</si>
  <si>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</si>
  <si>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</si>
  <si>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</si>
  <si>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</si>
  <si>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</si>
  <si>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</si>
  <si>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</si>
  <si>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</si>
  <si>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</si>
  <si>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</si>
  <si>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</si>
  <si>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</si>
  <si>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</si>
  <si>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</si>
  <si>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</si>
  <si>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</si>
  <si>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</si>
  <si>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</si>
  <si>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</si>
  <si>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</si>
  <si>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</si>
  <si>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</si>
  <si>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</si>
  <si>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</si>
  <si>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</si>
  <si>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</si>
  <si>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</si>
  <si>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</si>
  <si>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</si>
  <si>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</si>
  <si>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</si>
  <si>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</si>
  <si>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</si>
  <si>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</si>
  <si>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</si>
  <si>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</si>
  <si>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</si>
  <si>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</si>
  <si>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</si>
  <si>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</si>
  <si>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</si>
  <si>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</si>
  <si>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</si>
  <si>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</si>
  <si>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</si>
  <si>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</si>
  <si>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</si>
  <si>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</si>
  <si>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</si>
  <si>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</si>
  <si>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</si>
  <si>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</si>
  <si>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</si>
  <si>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</si>
  <si>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</si>
  <si>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</si>
  <si>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</si>
  <si>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</si>
  <si>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</si>
  <si>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</si>
  <si>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</si>
  <si>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</si>
  <si>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</si>
  <si>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</si>
  <si>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</si>
  <si>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</si>
  <si>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</si>
  <si>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</si>
  <si>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</si>
  <si>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</si>
  <si>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</si>
  <si>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</si>
  <si>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</si>
  <si>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</si>
  <si>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</si>
  <si>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</si>
  <si>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</si>
  <si>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</si>
  <si>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</si>
  <si>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</si>
  <si>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</si>
  <si>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</si>
  <si>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</si>
  <si>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</si>
  <si>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</si>
  <si>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</si>
  <si>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</si>
  <si>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</si>
  <si>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</si>
  <si>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</si>
  <si>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</si>
  <si>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</si>
  <si>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</si>
  <si>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</si>
  <si>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</si>
  <si>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</si>
  <si>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</si>
  <si>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</si>
  <si>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</si>
  <si>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</si>
  <si>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</si>
  <si>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</si>
  <si>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</si>
  <si>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</si>
  <si>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</si>
  <si>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</si>
  <si>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</si>
  <si>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</si>
  <si>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</si>
  <si>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</si>
  <si>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</si>
  <si>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</si>
  <si>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</si>
  <si>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</si>
  <si>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</si>
  <si>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</si>
  <si>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</si>
  <si>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</si>
  <si>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</si>
  <si>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</si>
  <si>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</si>
  <si>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</si>
  <si>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</si>
  <si>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</si>
  <si>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</si>
  <si>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</si>
  <si>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</si>
  <si>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</si>
  <si>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</si>
  <si>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</si>
  <si>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</si>
  <si>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</si>
  <si>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</si>
  <si>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</si>
  <si>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</si>
  <si>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</si>
  <si>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</si>
  <si>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</si>
  <si>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</si>
  <si>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</si>
  <si>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</si>
  <si>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</si>
  <si>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</si>
  <si>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</si>
  <si>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</si>
  <si>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</si>
  <si>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</si>
  <si>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</si>
  <si>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</si>
  <si>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</si>
  <si>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</si>
  <si>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</si>
  <si>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</si>
  <si>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</si>
  <si>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</si>
  <si>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</si>
  <si>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</si>
  <si>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</si>
  <si>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</si>
  <si>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</si>
  <si>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</si>
  <si>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</si>
  <si>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</si>
  <si>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</si>
  <si>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</si>
  <si>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</si>
  <si>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</si>
  <si>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</si>
  <si>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</si>
  <si>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</si>
  <si>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</si>
  <si>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</si>
  <si>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</si>
  <si>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</si>
  <si>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</si>
  <si>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</si>
  <si>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</si>
  <si>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</si>
  <si>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</si>
  <si>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</si>
  <si>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</si>
  <si>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</si>
  <si>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</si>
  <si>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</si>
  <si>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</si>
  <si>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</si>
  <si>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</si>
  <si>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</si>
  <si>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</si>
  <si>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</si>
  <si>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</si>
  <si>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</si>
  <si>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</si>
  <si>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</si>
  <si>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</si>
  <si>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</si>
  <si>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</si>
  <si>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</si>
  <si>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</si>
  <si>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</si>
  <si>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</si>
  <si>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</si>
  <si>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</si>
  <si>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</si>
  <si>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</si>
  <si>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</si>
  <si>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</si>
  <si>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</si>
  <si>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</si>
  <si>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</si>
  <si>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</si>
  <si>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</si>
  <si>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</si>
  <si>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</si>
  <si>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</si>
  <si>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</si>
  <si>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</si>
  <si>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</si>
  <si>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</si>
  <si>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</si>
  <si>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</si>
  <si>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</si>
  <si>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</si>
  <si>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</si>
  <si>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</si>
  <si>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</si>
  <si>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</si>
  <si>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</si>
  <si>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</si>
  <si>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</si>
  <si>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</si>
  <si>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</si>
  <si>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</si>
  <si>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</si>
  <si>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</si>
  <si>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</si>
  <si>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</si>
  <si>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</si>
  <si>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</si>
  <si>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</si>
  <si>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</si>
  <si>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</si>
  <si>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</si>
  <si>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</si>
  <si>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</si>
  <si>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</si>
  <si>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</si>
  <si>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</si>
  <si>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</si>
  <si>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</si>
  <si>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</si>
  <si>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</si>
  <si>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</si>
  <si>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</si>
  <si>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</si>
  <si>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</si>
  <si>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</si>
  <si>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</si>
  <si>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</si>
  <si>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</si>
  <si>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</si>
  <si>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</si>
  <si>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</si>
  <si>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</si>
  <si>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</si>
  <si>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</si>
  <si>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</si>
  <si>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</si>
  <si>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</si>
  <si>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</si>
  <si>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</si>
  <si>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</si>
  <si>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</si>
  <si>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</si>
  <si>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</si>
  <si>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</si>
  <si>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</si>
  <si>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</si>
  <si>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</si>
  <si>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</si>
  <si>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</si>
  <si>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</si>
  <si>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</si>
  <si>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</si>
  <si>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</si>
  <si>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</si>
  <si>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</si>
  <si>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</si>
  <si>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</si>
  <si>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</si>
  <si>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</si>
  <si>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</si>
  <si>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</si>
  <si>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</si>
  <si>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</si>
  <si>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</si>
  <si>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</si>
  <si>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</si>
  <si>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</si>
  <si>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</si>
  <si>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</si>
  <si>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</si>
  <si>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</si>
  <si>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</si>
  <si>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</si>
  <si>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</si>
  <si>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</si>
  <si>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</si>
  <si>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</si>
  <si>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</si>
  <si>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</si>
  <si>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</si>
  <si>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</si>
  <si>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</si>
  <si>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</si>
  <si>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</si>
  <si>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</si>
  <si>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</si>
  <si>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</si>
  <si>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</si>
  <si>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</si>
  <si>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</si>
  <si>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</si>
  <si>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</si>
  <si>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</si>
  <si>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</si>
  <si>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</si>
  <si>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</si>
  <si>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</si>
  <si>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</si>
  <si>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</si>
  <si>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</si>
  <si>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</si>
  <si>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</si>
  <si>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</si>
  <si>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</si>
  <si>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</si>
  <si>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</si>
  <si>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</si>
  <si>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</si>
  <si>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</si>
  <si>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</si>
  <si>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</si>
  <si>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</si>
  <si>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</si>
  <si>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</si>
  <si>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</si>
  <si>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</si>
  <si>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</si>
  <si>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</si>
  <si>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</si>
  <si>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</si>
  <si>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</si>
  <si>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</si>
  <si>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</si>
  <si>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</si>
  <si>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</si>
  <si>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</si>
  <si>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</si>
  <si>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</si>
  <si>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</si>
  <si>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</si>
  <si>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</si>
  <si>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</si>
  <si>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</si>
  <si>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</si>
  <si>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</si>
  <si>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</si>
  <si>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</si>
  <si>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</si>
  <si>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</si>
  <si>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</si>
  <si>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</si>
  <si>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</si>
  <si>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</si>
  <si>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</si>
  <si>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</si>
  <si>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</si>
  <si>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</si>
  <si>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</si>
  <si>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</si>
  <si>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</si>
  <si>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</si>
  <si>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</si>
  <si>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</si>
  <si>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</si>
  <si>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</si>
  <si>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</si>
  <si>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</si>
  <si>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</si>
  <si>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</si>
  <si>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</si>
  <si>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</si>
  <si>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</si>
  <si>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</si>
  <si>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</si>
  <si>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</si>
  <si>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</si>
  <si>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</si>
  <si>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</si>
  <si>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</si>
  <si>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</si>
  <si>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</si>
  <si>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</si>
  <si>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</si>
  <si>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</si>
  <si>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</si>
  <si>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</si>
  <si>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</si>
  <si>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</si>
  <si>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</si>
  <si>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</si>
  <si>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</si>
  <si>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</si>
  <si>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</si>
  <si>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</si>
  <si>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</si>
  <si>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</si>
  <si>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</si>
  <si>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</si>
  <si>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</si>
  <si>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</si>
  <si>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</si>
  <si>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</si>
  <si>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</si>
  <si>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</si>
  <si>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</si>
  <si>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</si>
  <si>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</si>
  <si>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</si>
  <si>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</si>
  <si>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</si>
  <si>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</si>
  <si>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</si>
  <si>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</si>
  <si>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</si>
  <si>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</si>
  <si>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</si>
  <si>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</si>
  <si>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</si>
  <si>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</si>
  <si>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</si>
  <si>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</si>
  <si>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</si>
  <si>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</si>
  <si>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</si>
  <si>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</si>
  <si>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</si>
  <si>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</si>
  <si>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</si>
  <si>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</si>
  <si>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</si>
  <si>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</si>
  <si>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</si>
  <si>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</si>
  <si>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</si>
  <si>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</si>
  <si>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</si>
  <si>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</si>
  <si>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</si>
  <si>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</si>
  <si>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</si>
  <si>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</si>
  <si>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</si>
  <si>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</si>
  <si>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</si>
  <si>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</si>
  <si>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</si>
  <si>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</si>
  <si>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</si>
  <si>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</si>
  <si>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</si>
  <si>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</si>
  <si>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</si>
  <si>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</si>
  <si>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</si>
  <si>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</si>
  <si>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</si>
  <si>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</si>
  <si>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</si>
  <si>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</si>
  <si>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</si>
  <si>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</si>
  <si>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</si>
  <si>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</si>
  <si>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</si>
  <si>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</si>
  <si>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</si>
  <si>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</si>
  <si>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</si>
  <si>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</si>
  <si>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</si>
  <si>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</si>
  <si>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</si>
  <si>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</si>
  <si>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</si>
  <si>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</si>
  <si>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</si>
  <si>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</si>
  <si>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</si>
  <si>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</si>
  <si>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</si>
  <si>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</si>
  <si>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</si>
  <si>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</si>
  <si>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</si>
  <si>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</si>
  <si>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</si>
  <si>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</si>
  <si>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</si>
  <si>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</si>
  <si>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</si>
  <si>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</si>
  <si>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</si>
  <si>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</si>
  <si>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</si>
  <si>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</si>
  <si>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</si>
  <si>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</si>
  <si>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</si>
  <si>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</si>
  <si>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</si>
  <si>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</si>
  <si>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</si>
  <si>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</si>
  <si>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</si>
  <si>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</si>
  <si>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</si>
  <si>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</si>
  <si>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</si>
  <si>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</si>
  <si>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</si>
  <si>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</si>
  <si>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</si>
  <si>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</si>
  <si>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</si>
  <si>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</si>
  <si>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</si>
  <si>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</si>
  <si>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</si>
  <si>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</si>
  <si>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</si>
  <si>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</si>
  <si>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</si>
  <si>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</si>
  <si>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</si>
  <si>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</si>
  <si>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</si>
  <si>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</si>
  <si>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</si>
  <si>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</si>
  <si>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</si>
  <si>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</si>
  <si>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</si>
  <si>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</si>
  <si>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</si>
  <si>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</si>
  <si>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</si>
  <si>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</si>
  <si>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</si>
  <si>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</si>
  <si>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</si>
  <si>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</si>
  <si>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</si>
  <si>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</si>
  <si>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</si>
  <si>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</si>
  <si>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</si>
  <si>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</si>
  <si>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</si>
  <si>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</si>
  <si>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</si>
  <si>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</si>
  <si>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</si>
  <si>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</si>
  <si>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</si>
  <si>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</si>
  <si>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</si>
  <si>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</si>
  <si>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</si>
  <si>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</si>
  <si>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</si>
  <si>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</si>
  <si>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</si>
  <si>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</si>
  <si>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</si>
  <si>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</si>
  <si>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</si>
  <si>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</si>
  <si>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</si>
  <si>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</si>
  <si>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</si>
  <si>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</si>
  <si>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</si>
  <si>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</si>
  <si>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</si>
  <si>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</si>
  <si>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</si>
  <si>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</si>
  <si>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</si>
  <si>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</si>
  <si>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</si>
  <si>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</si>
  <si>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</si>
  <si>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</si>
  <si>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</si>
  <si>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</si>
  <si>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</si>
  <si>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</si>
  <si>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</si>
  <si>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</si>
  <si>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</si>
  <si>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</si>
  <si>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</si>
  <si>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</si>
  <si>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</si>
  <si>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</si>
  <si>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</si>
  <si>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</si>
  <si>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</si>
  <si>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</si>
  <si>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</si>
  <si>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</si>
  <si>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</si>
  <si>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</si>
  <si>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</si>
  <si>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</si>
  <si>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</si>
  <si>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</si>
  <si>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</si>
  <si>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</si>
  <si>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</si>
  <si>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</si>
  <si>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</si>
  <si>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</si>
  <si>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</si>
  <si>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</si>
  <si>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</si>
  <si>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</si>
  <si>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</si>
  <si>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</si>
  <si>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</si>
  <si>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</si>
  <si>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</si>
  <si>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</si>
  <si>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</si>
  <si>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</si>
  <si>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</si>
  <si>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</si>
  <si>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</si>
  <si>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</si>
  <si>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</si>
  <si>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</si>
  <si>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</si>
  <si>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</si>
  <si>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</si>
  <si>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</si>
  <si>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</si>
  <si>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</si>
  <si>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</si>
  <si>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</si>
  <si>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</si>
  <si>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</si>
  <si>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</si>
  <si>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</si>
  <si>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</si>
  <si>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</si>
  <si>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</si>
  <si>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</si>
  <si>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</si>
  <si>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</si>
  <si>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</si>
  <si>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</si>
  <si>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</si>
  <si>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</si>
  <si>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</si>
  <si>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</si>
  <si>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</si>
  <si>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</si>
  <si>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</si>
  <si>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</si>
  <si>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</si>
  <si>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</si>
  <si>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</si>
  <si>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</si>
  <si>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</si>
  <si>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</si>
  <si>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</si>
  <si>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</si>
  <si>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</si>
  <si>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</si>
  <si>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</si>
  <si>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</si>
  <si>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</si>
  <si>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</si>
  <si>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</si>
  <si>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</si>
  <si>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</si>
  <si>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</si>
  <si>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</si>
  <si>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</si>
  <si>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</si>
  <si>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</si>
  <si>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</si>
  <si>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</si>
  <si>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</si>
  <si>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</si>
  <si>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</si>
  <si>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</si>
  <si>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</si>
  <si>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</si>
  <si>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</si>
  <si>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</si>
  <si>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</si>
  <si>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</si>
  <si>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</si>
  <si>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</si>
  <si>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</si>
  <si>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</si>
  <si>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</si>
  <si>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</si>
  <si>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</si>
  <si>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</si>
  <si>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</si>
  <si>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</si>
  <si>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</si>
  <si>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</si>
  <si>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</si>
  <si>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</si>
  <si>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</si>
  <si>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</si>
  <si>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</si>
  <si>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</si>
  <si>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</si>
  <si>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</si>
  <si>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</si>
  <si>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</si>
  <si>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</si>
  <si>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</si>
  <si>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</si>
  <si>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</si>
  <si>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</si>
  <si>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</si>
  <si>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</si>
  <si>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</si>
  <si>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</si>
  <si>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</si>
  <si>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</si>
  <si>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</si>
  <si>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</si>
  <si>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</si>
  <si>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</si>
  <si>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</si>
  <si>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</si>
  <si>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</si>
  <si>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</si>
  <si>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</si>
  <si>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</si>
  <si>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</si>
  <si>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</si>
  <si>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</si>
  <si>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</si>
  <si>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</si>
  <si>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</si>
  <si>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</si>
  <si>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</si>
  <si>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</si>
  <si>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</si>
  <si>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</si>
  <si>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</si>
  <si>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</si>
  <si>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</si>
  <si>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</si>
  <si>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</si>
  <si>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</si>
  <si>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</si>
  <si>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</si>
  <si>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</si>
  <si>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</si>
  <si>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</si>
  <si>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</si>
  <si>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</si>
  <si>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</si>
  <si>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</si>
  <si>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</si>
  <si>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</si>
  <si>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</si>
  <si>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</si>
  <si>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</si>
  <si>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</si>
  <si>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</si>
  <si>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</si>
  <si>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</si>
  <si>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</si>
  <si>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</si>
  <si>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</si>
  <si>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</si>
  <si>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</si>
  <si>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</si>
  <si>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</si>
  <si>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</si>
  <si>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</si>
  <si>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</si>
  <si>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</si>
  <si>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</si>
  <si>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</si>
  <si>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</si>
  <si>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</si>
  <si>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</si>
  <si>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</si>
  <si>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</si>
  <si>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</si>
  <si>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</si>
  <si>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</si>
  <si>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</si>
  <si>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</si>
  <si>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</si>
  <si>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</si>
  <si>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</si>
  <si>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</si>
  <si>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</si>
  <si>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</si>
  <si>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</si>
  <si>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</si>
  <si>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</si>
  <si>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</si>
  <si>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</si>
  <si>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</si>
  <si>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</si>
  <si>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</si>
  <si>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</si>
  <si>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</si>
  <si>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</si>
  <si>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</si>
  <si>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</si>
  <si>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</si>
  <si>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</si>
  <si>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</si>
  <si>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</si>
  <si>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</si>
  <si>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</si>
  <si>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</si>
  <si>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</si>
  <si>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</si>
  <si>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</si>
  <si>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</si>
  <si>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</si>
  <si>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</si>
  <si>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</si>
  <si>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</si>
  <si>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</si>
  <si>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</si>
  <si>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</si>
  <si>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</si>
  <si>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</si>
  <si>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</si>
  <si>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</si>
  <si>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</si>
  <si>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</si>
  <si>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</si>
  <si>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</si>
  <si>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</si>
  <si>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</si>
  <si>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</si>
  <si>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</si>
  <si>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</si>
  <si>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</si>
  <si>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</si>
  <si>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</si>
  <si>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</si>
  <si>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</si>
  <si>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</si>
  <si>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</si>
  <si>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</si>
  <si>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</si>
  <si>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</si>
  <si>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</si>
  <si>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</si>
  <si>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</si>
  <si>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</si>
  <si>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</si>
  <si>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</si>
  <si>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</si>
  <si>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</si>
  <si>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</si>
  <si>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</si>
  <si>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</si>
  <si>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</si>
  <si>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</si>
  <si>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</si>
  <si>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</si>
  <si>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</si>
  <si>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</si>
  <si>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</si>
  <si>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</si>
  <si>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</si>
  <si>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</si>
  <si>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</si>
  <si>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</si>
  <si>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</si>
  <si>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</si>
  <si>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</si>
  <si>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</si>
  <si>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</si>
  <si>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</si>
  <si>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</si>
  <si>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</si>
  <si>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</si>
  <si>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</si>
  <si>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</si>
  <si>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</si>
  <si>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</si>
  <si>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</si>
  <si>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</si>
  <si>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</si>
  <si>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</si>
  <si>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</si>
  <si>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</si>
  <si>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</si>
  <si>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</si>
  <si>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</si>
  <si>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</si>
  <si>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</si>
  <si>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</si>
  <si>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</si>
  <si>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</si>
  <si>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</si>
  <si>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</si>
  <si>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</si>
  <si>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</si>
  <si>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</si>
  <si>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</si>
  <si>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</si>
  <si>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</si>
  <si>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</si>
  <si>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</si>
  <si>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</si>
  <si>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</si>
  <si>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</si>
  <si>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</si>
  <si>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</si>
  <si>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</si>
  <si>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</si>
  <si>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</si>
  <si>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</si>
  <si>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</si>
  <si>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</si>
  <si>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</si>
  <si>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</si>
  <si>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</si>
  <si>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</si>
  <si>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</si>
  <si>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</si>
  <si>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</si>
  <si>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</si>
  <si>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</si>
  <si>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</si>
  <si>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</si>
  <si>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</si>
  <si>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</si>
  <si>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</si>
  <si>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</si>
  <si>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</si>
  <si>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</si>
  <si>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</si>
  <si>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</si>
  <si>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</si>
  <si>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</si>
  <si>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</si>
  <si>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</si>
  <si>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</si>
  <si>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</si>
  <si>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</si>
  <si>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</si>
  <si>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</si>
  <si>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</si>
  <si>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</si>
  <si>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</si>
  <si>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</si>
  <si>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</si>
  <si>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</si>
  <si>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</si>
  <si>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</si>
  <si>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</si>
  <si>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</si>
  <si>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</si>
  <si>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</si>
  <si>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</si>
  <si>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</si>
  <si>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</si>
  <si>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</si>
  <si>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</si>
  <si>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</si>
  <si>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</si>
  <si>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</si>
  <si>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</si>
  <si>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</si>
  <si>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</si>
  <si>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</si>
  <si>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</si>
  <si>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</si>
  <si>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</si>
  <si>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</si>
  <si>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</si>
  <si>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</si>
  <si>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</si>
  <si>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</si>
  <si>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</si>
  <si>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</si>
  <si>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</si>
  <si>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</si>
  <si>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</si>
  <si>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</si>
  <si>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</si>
  <si>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</si>
  <si>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</si>
  <si>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</si>
  <si>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</si>
  <si>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</si>
  <si>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</si>
  <si>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</si>
  <si>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</si>
  <si>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</si>
  <si>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</si>
  <si>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</si>
  <si>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</si>
  <si>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</si>
  <si>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</si>
  <si>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</si>
  <si>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</si>
  <si>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</si>
  <si>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</si>
  <si>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</si>
  <si>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</si>
  <si>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</si>
  <si>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</si>
  <si>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</si>
  <si>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</si>
  <si>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</si>
  <si>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</si>
  <si>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</si>
  <si>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</si>
  <si>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</si>
  <si>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</si>
  <si>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</si>
  <si>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</si>
  <si>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</si>
  <si>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</si>
  <si>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</si>
  <si>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</si>
  <si>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</si>
  <si>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</si>
  <si>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</si>
  <si>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</si>
  <si>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</si>
  <si>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</si>
  <si>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</si>
  <si>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</si>
  <si>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</si>
  <si>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</si>
  <si>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</si>
  <si>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</si>
  <si>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</si>
  <si>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</si>
  <si>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</si>
  <si>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</si>
  <si>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</si>
  <si>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</si>
  <si>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</si>
  <si>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</si>
  <si>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</si>
  <si>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</si>
  <si>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</si>
  <si>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</si>
  <si>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</si>
  <si>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</si>
  <si>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</si>
  <si>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</si>
  <si>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</si>
  <si>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</si>
  <si>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</si>
  <si>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</si>
  <si>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</si>
  <si>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</si>
  <si>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</si>
  <si>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</si>
  <si>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</si>
  <si>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</si>
  <si>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</si>
  <si>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</si>
  <si>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</si>
  <si>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</si>
  <si>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</si>
  <si>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</si>
  <si>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</si>
  <si>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</si>
  <si>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</si>
  <si>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</si>
  <si>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</si>
  <si>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</si>
  <si>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</si>
  <si>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</si>
  <si>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</si>
  <si>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</si>
  <si>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</si>
  <si>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</si>
  <si>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</si>
  <si>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</si>
  <si>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</si>
  <si>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</si>
  <si>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</si>
  <si>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</si>
  <si>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</si>
  <si>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</si>
  <si>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</si>
  <si>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</si>
  <si>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</si>
  <si>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</si>
  <si>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</si>
  <si>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</si>
  <si>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</si>
  <si>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</si>
  <si>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</si>
  <si>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</si>
  <si>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</si>
  <si>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</si>
  <si>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</si>
  <si>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</si>
  <si>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</si>
  <si>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</si>
  <si>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</si>
  <si>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</si>
  <si>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</si>
  <si>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</si>
  <si>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</si>
  <si>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</si>
  <si>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</si>
  <si>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</si>
  <si>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</si>
  <si>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</si>
  <si>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</si>
  <si>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</si>
  <si>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</si>
  <si>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</si>
  <si>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</si>
  <si>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</si>
  <si>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</si>
  <si>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</si>
  <si>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</si>
  <si>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</si>
  <si>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</si>
  <si>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</si>
  <si>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</si>
  <si>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</si>
  <si>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</si>
  <si>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</si>
  <si>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</si>
  <si>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</si>
  <si>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</si>
  <si>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</si>
  <si>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</si>
  <si>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</si>
  <si>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</si>
  <si>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</si>
  <si>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</si>
  <si>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</si>
  <si>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</si>
  <si>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</si>
  <si>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</si>
  <si>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</si>
  <si>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</si>
  <si>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</si>
  <si>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</si>
  <si>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</si>
  <si>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</si>
  <si>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</si>
  <si>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</si>
  <si>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</si>
  <si>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</si>
  <si>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</si>
  <si>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</si>
  <si>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</si>
  <si>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</si>
  <si>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</si>
  <si>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</si>
  <si>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</si>
  <si>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</si>
  <si>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</si>
  <si>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</si>
  <si>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</si>
  <si>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</si>
  <si>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</si>
  <si>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</si>
  <si>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</si>
  <si>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</si>
  <si>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</si>
  <si>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</si>
  <si>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</si>
  <si>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</si>
  <si>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</si>
  <si>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</si>
  <si>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</si>
  <si>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</si>
  <si>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</si>
  <si>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</si>
  <si>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</si>
  <si>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</si>
  <si>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</si>
  <si>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</si>
  <si>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</si>
  <si>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</si>
  <si>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</si>
  <si>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</si>
  <si>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</si>
  <si>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</si>
  <si>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</si>
  <si>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</si>
  <si>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</si>
  <si>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</si>
  <si>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</si>
  <si>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</si>
  <si>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</si>
  <si>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</si>
  <si>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</si>
  <si>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</si>
  <si>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</si>
  <si>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</si>
  <si>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</si>
  <si>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</si>
  <si>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</si>
  <si>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</si>
  <si>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</si>
  <si>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</si>
  <si>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</si>
  <si>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</si>
  <si>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</si>
  <si>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</si>
  <si>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</si>
  <si>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</si>
  <si>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</si>
  <si>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</si>
  <si>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</si>
  <si>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</si>
  <si>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</si>
  <si>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</si>
  <si>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</si>
  <si>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</si>
  <si>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</si>
  <si>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</si>
  <si>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</si>
  <si>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</si>
  <si>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</si>
  <si>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</si>
  <si>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</si>
  <si>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</si>
  <si>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</si>
  <si>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</si>
  <si>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</si>
  <si>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</si>
  <si>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</si>
  <si>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</si>
  <si>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</si>
  <si>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</si>
  <si>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</si>
  <si>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</si>
  <si>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</si>
  <si>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</si>
  <si>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</si>
  <si>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</si>
  <si>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</si>
  <si>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</si>
  <si>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</si>
  <si>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</si>
  <si>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</si>
  <si>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</si>
  <si>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</si>
  <si>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</si>
  <si>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</si>
  <si>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</si>
  <si>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</si>
  <si>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</si>
  <si>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</si>
  <si>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</si>
  <si>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</si>
  <si>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</si>
  <si>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</si>
  <si>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</si>
  <si>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</si>
  <si>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</si>
  <si>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</si>
  <si>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</si>
  <si>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</si>
  <si>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</si>
  <si>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</si>
  <si>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</si>
  <si>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</si>
  <si>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</si>
  <si>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</si>
  <si>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</si>
  <si>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</si>
  <si>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</si>
  <si>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</si>
  <si>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</si>
  <si>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</si>
  <si>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</si>
  <si>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</si>
  <si>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</si>
  <si>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</si>
  <si>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</si>
  <si>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</si>
  <si>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</si>
  <si>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</si>
  <si>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</si>
  <si>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</si>
  <si>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</si>
  <si>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</si>
  <si>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</si>
  <si>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</si>
  <si>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</si>
  <si>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</si>
  <si>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</si>
  <si>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</si>
  <si>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</si>
  <si>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</si>
  <si>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</si>
  <si>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</si>
  <si>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</si>
  <si>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</si>
  <si>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</si>
  <si>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</si>
  <si>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</si>
  <si>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</si>
  <si>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</si>
  <si>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</si>
  <si>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</si>
  <si>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</si>
  <si>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</si>
  <si>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</si>
  <si>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</si>
  <si>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</si>
  <si>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</si>
  <si>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</si>
  <si>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</si>
  <si>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</si>
  <si>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</si>
  <si>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</si>
  <si>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</si>
  <si>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</si>
  <si>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</si>
  <si>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</si>
  <si>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</si>
  <si>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</si>
  <si>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</si>
  <si>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</si>
  <si>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</si>
  <si>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</si>
  <si>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</si>
  <si>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</si>
  <si>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</si>
  <si>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</si>
  <si>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</si>
  <si>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</si>
  <si>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</si>
  <si>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</si>
  <si>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</si>
  <si>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</si>
  <si>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</si>
  <si>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</si>
  <si>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</si>
  <si>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</si>
  <si>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</si>
  <si>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</si>
  <si>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</si>
  <si>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</si>
  <si>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</si>
  <si>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</si>
  <si>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</si>
  <si>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</si>
  <si>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</si>
  <si>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</si>
  <si>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</si>
  <si>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</si>
  <si>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</si>
  <si>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</si>
  <si>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</si>
  <si>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</si>
  <si>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</si>
  <si>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</si>
  <si>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</si>
  <si>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</si>
  <si>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</si>
  <si>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</si>
  <si>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</si>
  <si>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</si>
  <si>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</si>
  <si>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</si>
  <si>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</si>
  <si>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</si>
  <si>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</si>
  <si>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</si>
  <si>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</si>
  <si>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</si>
  <si>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</si>
  <si>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</si>
  <si>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</si>
  <si>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</si>
  <si>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</si>
  <si>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</si>
  <si>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</si>
  <si>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</si>
  <si>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</si>
  <si>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</si>
  <si>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</si>
  <si>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</si>
  <si>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</si>
  <si>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</si>
  <si>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</si>
  <si>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</si>
  <si>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</si>
  <si>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</si>
  <si>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</si>
  <si>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</si>
  <si>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</si>
  <si>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</si>
  <si>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</si>
  <si>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</si>
  <si>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</si>
  <si>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</si>
  <si>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</si>
  <si>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</si>
  <si>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</si>
  <si>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</si>
  <si>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</si>
  <si>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</si>
  <si>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</si>
  <si>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</si>
  <si>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</si>
  <si>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</si>
  <si>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</si>
  <si>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</si>
  <si>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</si>
  <si>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</si>
  <si>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</si>
  <si>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</si>
  <si>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</si>
  <si>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</si>
  <si>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</si>
  <si>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</si>
  <si>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</si>
  <si>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</si>
  <si>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</si>
  <si>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</si>
  <si>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</si>
  <si>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</si>
  <si>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</si>
  <si>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</si>
  <si>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</si>
  <si>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</si>
  <si>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</si>
  <si>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</si>
  <si>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</si>
  <si>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</si>
  <si>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</si>
  <si>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</si>
  <si>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</si>
  <si>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</si>
  <si>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</si>
  <si>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</si>
  <si>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</si>
  <si>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</si>
  <si>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</si>
  <si>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</si>
  <si>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</si>
  <si>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</si>
  <si>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</si>
  <si>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</si>
  <si>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</si>
  <si>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</si>
  <si>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</si>
  <si>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</si>
  <si>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</si>
  <si>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</si>
  <si>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</si>
  <si>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</si>
  <si>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</si>
  <si>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</si>
  <si>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</si>
  <si>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</si>
  <si>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</si>
  <si>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</si>
  <si>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</si>
  <si>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</si>
  <si>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</si>
  <si>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</si>
  <si>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</si>
  <si>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</si>
  <si>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</si>
  <si>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</si>
  <si>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</si>
  <si>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</si>
  <si>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</si>
  <si>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</si>
  <si>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</si>
  <si>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</si>
  <si>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</si>
  <si>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</si>
  <si>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</si>
  <si>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</si>
  <si>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</si>
  <si>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</si>
  <si>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</si>
  <si>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</si>
  <si>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</si>
  <si>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</si>
  <si>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</si>
  <si>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</si>
  <si>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</si>
  <si>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</si>
  <si>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</si>
  <si>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</si>
  <si>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</si>
  <si>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</si>
  <si>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</si>
  <si>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</si>
  <si>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</si>
  <si>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</si>
  <si>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</si>
  <si>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</si>
  <si>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</si>
  <si>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</si>
  <si>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</si>
  <si>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</si>
  <si>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</si>
  <si>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</si>
  <si>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</si>
  <si>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</si>
  <si>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</si>
  <si>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</si>
  <si>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</si>
  <si>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</si>
  <si>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</si>
  <si>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</si>
  <si>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</si>
  <si>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</si>
  <si>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</si>
  <si>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</si>
  <si>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</si>
  <si>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</si>
  <si>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</si>
  <si>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</si>
  <si>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</si>
  <si>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</si>
  <si>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</si>
  <si>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</si>
  <si>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</si>
  <si>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</si>
  <si>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</si>
  <si>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</si>
  <si>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</si>
  <si>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</si>
  <si>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</si>
  <si>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</si>
  <si>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</si>
  <si>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</si>
  <si>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</si>
  <si>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</si>
  <si>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</si>
  <si>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</si>
  <si>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</si>
  <si>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</si>
  <si>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</si>
  <si>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</si>
  <si>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</si>
  <si>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</si>
  <si>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</si>
  <si>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</si>
  <si>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</si>
  <si>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</si>
  <si>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</si>
  <si>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</si>
  <si>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</si>
  <si>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</si>
  <si>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</si>
  <si>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</si>
  <si>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</si>
  <si>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</si>
  <si>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</si>
  <si>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</si>
  <si>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</si>
  <si>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</si>
  <si>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</si>
  <si>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</si>
  <si>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</si>
  <si>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</si>
  <si>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</si>
  <si>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</si>
  <si>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</si>
  <si>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</si>
  <si>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</si>
  <si>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</si>
  <si>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</si>
  <si>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</si>
  <si>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</si>
  <si>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</si>
  <si>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</si>
  <si>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</si>
  <si>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</si>
  <si>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</si>
  <si>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</si>
  <si>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</si>
  <si>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</si>
  <si>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</si>
  <si>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</si>
  <si>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</si>
  <si>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</si>
  <si>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</si>
  <si>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</si>
  <si>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</si>
  <si>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</si>
  <si>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</si>
  <si>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</si>
  <si>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</si>
  <si>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</si>
  <si>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</si>
  <si>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</si>
  <si>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</si>
  <si>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</si>
  <si>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</si>
  <si>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</si>
  <si>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</si>
  <si>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</si>
  <si>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</si>
  <si>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</si>
  <si>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</si>
  <si>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</si>
  <si>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</si>
  <si>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</si>
  <si>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</si>
  <si>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</si>
  <si>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</si>
  <si>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</si>
  <si>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</si>
  <si>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</si>
  <si>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</si>
  <si>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</si>
  <si>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</si>
  <si>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</si>
  <si>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</si>
  <si>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</si>
  <si>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</si>
  <si>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</si>
  <si>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</si>
  <si>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</si>
  <si>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</si>
  <si>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</si>
  <si>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</si>
  <si>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</si>
  <si>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</si>
  <si>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</si>
  <si>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</si>
  <si>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</si>
  <si>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</si>
  <si>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</si>
  <si>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</si>
  <si>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</si>
  <si>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</si>
  <si>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</si>
  <si>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</si>
  <si>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</si>
  <si>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</si>
  <si>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</si>
  <si>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</si>
  <si>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</si>
  <si>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</si>
  <si>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</si>
  <si>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</si>
  <si>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</si>
  <si>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</si>
  <si>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</si>
  <si>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</si>
  <si>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</si>
  <si>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</si>
  <si>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</si>
  <si>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</si>
  <si>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</si>
  <si>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</si>
  <si>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</si>
  <si>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</si>
  <si>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</si>
  <si>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</si>
  <si>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</si>
  <si>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</si>
  <si>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</si>
  <si>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</si>
  <si>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</si>
  <si>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</si>
  <si>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</si>
  <si>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</si>
  <si>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</si>
  <si>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</si>
  <si>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</si>
  <si>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</si>
  <si>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</si>
  <si>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</si>
  <si>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</si>
  <si>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</si>
  <si>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</si>
  <si>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</si>
  <si>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</si>
  <si>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</si>
  <si>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</si>
  <si>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</si>
  <si>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</si>
  <si>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</si>
  <si>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</si>
  <si>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</si>
  <si>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</si>
  <si>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</si>
  <si>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</si>
  <si>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</si>
  <si>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</si>
  <si>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</si>
  <si>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</si>
  <si>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</si>
  <si>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</si>
  <si>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</si>
  <si>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</si>
  <si>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</si>
  <si>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</si>
  <si>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</si>
  <si>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</si>
  <si>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</si>
  <si>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</si>
  <si>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</si>
  <si>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</si>
  <si>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</si>
  <si>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</si>
  <si>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</si>
  <si>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</si>
  <si>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</si>
  <si>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</si>
  <si>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</si>
  <si>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</si>
  <si>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</si>
  <si>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</si>
  <si>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</si>
  <si>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</si>
  <si>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</si>
  <si>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</si>
  <si>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</si>
  <si>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</si>
  <si>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</si>
  <si>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</si>
  <si>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</si>
  <si>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</si>
  <si>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</si>
  <si>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</si>
  <si>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</si>
  <si>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</si>
  <si>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</si>
  <si>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</si>
  <si>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</si>
  <si>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</si>
  <si>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</si>
  <si>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</si>
  <si>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</si>
  <si>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</si>
  <si>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</si>
  <si>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</si>
  <si>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</si>
  <si>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</si>
  <si>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</si>
  <si>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</si>
  <si>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</si>
  <si>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</si>
  <si>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</si>
  <si>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</si>
  <si>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</si>
  <si>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</si>
  <si>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</si>
  <si>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</si>
  <si>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</si>
  <si>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</si>
  <si>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</si>
  <si>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</si>
  <si>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</si>
  <si>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</si>
  <si>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</si>
  <si>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</si>
  <si>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</si>
  <si>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</si>
  <si>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</si>
  <si>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</si>
  <si>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</si>
  <si>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</si>
  <si>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</si>
  <si>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</si>
  <si>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</si>
  <si>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</si>
  <si>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</si>
  <si>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</si>
  <si>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</si>
  <si>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</si>
  <si>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</si>
  <si>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</si>
  <si>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</si>
  <si>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</si>
  <si>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</si>
  <si>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</si>
  <si>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</si>
  <si>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</si>
  <si>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</si>
  <si>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</si>
  <si>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</si>
  <si>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</si>
  <si>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</si>
  <si>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</si>
  <si>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</si>
  <si>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</si>
  <si>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</si>
  <si>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</si>
  <si>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</si>
  <si>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</si>
  <si>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</si>
  <si>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</si>
  <si>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</si>
  <si>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</si>
  <si>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</si>
  <si>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</si>
  <si>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</si>
  <si>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</si>
  <si>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</si>
  <si>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</si>
  <si>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</si>
  <si>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</si>
  <si>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</si>
  <si>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</si>
  <si>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</si>
  <si>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</si>
  <si>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</si>
  <si>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</si>
  <si>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</si>
  <si>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</si>
  <si>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</si>
  <si>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</si>
  <si>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</si>
  <si>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</si>
  <si>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</si>
  <si>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</si>
  <si>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</si>
  <si>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</si>
  <si>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</si>
  <si>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</si>
  <si>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</si>
  <si>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</si>
  <si>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</si>
  <si>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</si>
  <si>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</si>
  <si>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</si>
  <si>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</si>
  <si>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</si>
  <si>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</si>
  <si>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</si>
  <si>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</si>
  <si>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</si>
  <si>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</si>
  <si>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</si>
  <si>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</si>
  <si>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</si>
  <si>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</si>
  <si>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</si>
  <si>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</si>
  <si>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</si>
  <si>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</si>
  <si>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</si>
  <si>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</si>
  <si>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</si>
  <si>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</si>
  <si>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</si>
  <si>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</si>
  <si>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</si>
  <si>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</si>
  <si>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</si>
  <si>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</si>
  <si>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</si>
  <si>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</si>
  <si>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</si>
  <si>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</si>
  <si>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</si>
  <si>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</si>
  <si>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</si>
  <si>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</si>
  <si>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</si>
  <si>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</si>
  <si>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</si>
  <si>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</si>
  <si>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</si>
  <si>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</si>
  <si>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</si>
  <si>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</si>
  <si>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</si>
  <si>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</si>
  <si>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</si>
  <si>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</si>
  <si>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</si>
  <si>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</si>
  <si>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</si>
  <si>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</si>
  <si>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</si>
  <si>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</si>
  <si>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</si>
  <si>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</si>
  <si>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</si>
  <si>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</si>
  <si>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</si>
  <si>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</si>
  <si>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</si>
  <si>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</si>
  <si>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</si>
  <si>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</si>
  <si>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</si>
  <si>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</si>
  <si>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</si>
  <si>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</si>
  <si>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</si>
  <si>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</si>
  <si>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</si>
  <si>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</si>
  <si>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</si>
  <si>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</si>
  <si>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</si>
  <si>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</si>
  <si>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</si>
  <si>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</si>
  <si>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</si>
  <si>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</si>
  <si>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</si>
  <si>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</si>
  <si>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</si>
  <si>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</si>
  <si>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</si>
  <si>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</si>
  <si>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</si>
  <si>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</si>
  <si>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</si>
  <si>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</si>
  <si>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</si>
  <si>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</si>
  <si>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</si>
  <si>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</si>
  <si>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</si>
  <si>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</si>
  <si>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</si>
  <si>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</si>
  <si>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</si>
  <si>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</si>
  <si>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</si>
  <si>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</si>
  <si>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</si>
  <si>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</si>
  <si>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</si>
  <si>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</si>
  <si>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</si>
  <si>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</si>
  <si>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</si>
  <si>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</si>
  <si>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</si>
  <si>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</si>
  <si>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</si>
  <si>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</si>
  <si>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</si>
  <si>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</si>
  <si>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</si>
  <si>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</si>
  <si>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</si>
  <si>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</si>
  <si>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</si>
  <si>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</si>
  <si>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</si>
  <si>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</si>
  <si>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</si>
  <si>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</si>
  <si>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</si>
  <si>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</si>
  <si>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</si>
  <si>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</si>
  <si>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</si>
  <si>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</si>
  <si>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</si>
  <si>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</si>
  <si>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</si>
  <si>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</si>
  <si>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</si>
  <si>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</si>
  <si>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</si>
  <si>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</si>
  <si>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</si>
  <si>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</si>
  <si>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</si>
  <si>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</si>
  <si>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</si>
  <si>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</si>
  <si>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</si>
  <si>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</si>
  <si>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</si>
  <si>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</si>
  <si>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</si>
  <si>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</si>
  <si>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</si>
  <si>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</si>
  <si>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</si>
  <si>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</si>
  <si>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</si>
  <si>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</si>
  <si>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</si>
  <si>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</si>
  <si>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</si>
  <si>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</si>
  <si>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</si>
  <si>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</si>
  <si>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</si>
  <si>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</si>
  <si>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</si>
  <si>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</si>
  <si>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</si>
  <si>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</si>
  <si>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</si>
  <si>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</si>
  <si>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</si>
  <si>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</si>
  <si>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</si>
  <si>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</si>
  <si>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</si>
  <si>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</si>
  <si>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</si>
  <si>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</si>
  <si>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</si>
  <si>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</si>
  <si>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</si>
  <si>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</si>
  <si>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</si>
  <si>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</si>
  <si>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</si>
  <si>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</si>
  <si>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</si>
  <si>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</si>
  <si>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</si>
  <si>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</si>
  <si>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</si>
  <si>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</si>
  <si>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</si>
  <si>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</si>
  <si>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</si>
  <si>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</si>
  <si>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</si>
  <si>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</si>
  <si>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</si>
  <si>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</si>
  <si>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</si>
  <si>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</si>
  <si>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</si>
  <si>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</si>
  <si>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</si>
  <si>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</si>
  <si>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</si>
  <si>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</si>
  <si>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</si>
  <si>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</si>
  <si>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</si>
  <si>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</si>
  <si>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</si>
  <si>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</si>
  <si>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</si>
  <si>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</si>
  <si>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</si>
  <si>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</si>
  <si>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</si>
  <si>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</si>
  <si>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</si>
  <si>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</si>
  <si>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</si>
  <si>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</si>
  <si>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</si>
  <si>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</si>
  <si>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</si>
  <si>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</si>
  <si>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</si>
  <si>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</si>
  <si>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</si>
  <si>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</si>
  <si>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</si>
  <si>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</si>
  <si>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</si>
  <si>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</si>
  <si>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</si>
  <si>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</si>
  <si>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</si>
  <si>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</si>
  <si>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</si>
  <si>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</si>
  <si>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</si>
  <si>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</si>
  <si>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</si>
  <si>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</si>
  <si>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</si>
  <si>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</si>
  <si>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</si>
  <si>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</si>
  <si>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</si>
  <si>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</si>
  <si>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</si>
  <si>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</si>
  <si>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</si>
  <si>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</si>
  <si>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</si>
  <si>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</si>
  <si>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</si>
  <si>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</si>
  <si>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</si>
  <si>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</si>
  <si>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</si>
  <si>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</si>
  <si>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</si>
  <si>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</si>
  <si>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</si>
  <si>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</si>
  <si>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</si>
  <si>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</si>
  <si>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</si>
  <si>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</si>
  <si>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</si>
  <si>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</si>
  <si>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</si>
  <si>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</si>
  <si>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</si>
  <si>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</si>
  <si>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</si>
  <si>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</si>
  <si>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</si>
  <si>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</si>
  <si>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</si>
  <si>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</si>
  <si>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</si>
  <si>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</si>
  <si>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</si>
  <si>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</si>
  <si>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</si>
  <si>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</si>
  <si>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</si>
  <si>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</si>
  <si>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</si>
  <si>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</si>
  <si>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</si>
  <si>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</si>
  <si>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</si>
  <si>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</si>
  <si>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</si>
  <si>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</si>
  <si>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</si>
  <si>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</si>
  <si>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</si>
  <si>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</si>
  <si>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</si>
  <si>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</si>
  <si>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</si>
  <si>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</si>
  <si>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</si>
  <si>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</si>
  <si>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</si>
  <si>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</si>
  <si>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</si>
  <si>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</si>
  <si>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</si>
  <si>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</si>
  <si>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</si>
  <si>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</si>
  <si>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</si>
  <si>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</si>
  <si>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</si>
  <si>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</si>
  <si>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</si>
  <si>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</si>
  <si>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</si>
  <si>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</si>
  <si>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</si>
  <si>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</si>
  <si>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</si>
  <si>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</si>
  <si>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</si>
  <si>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</si>
  <si>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</si>
  <si>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</si>
  <si>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</si>
  <si>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</si>
  <si>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</si>
  <si>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</si>
  <si>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</si>
  <si>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</si>
  <si>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</si>
  <si>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</si>
  <si>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</si>
  <si>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</si>
  <si>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</si>
  <si>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</si>
  <si>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</si>
  <si>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</si>
  <si>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</si>
  <si>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</si>
  <si>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</si>
  <si>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</si>
  <si>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</si>
  <si>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</si>
  <si>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</si>
  <si>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</si>
  <si>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</si>
  <si>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</si>
  <si>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</si>
  <si>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</si>
  <si>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</si>
  <si>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</si>
  <si>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</si>
  <si>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</si>
  <si>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</si>
  <si>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</si>
  <si>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</si>
  <si>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</si>
  <si>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</si>
  <si>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</si>
  <si>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</si>
  <si>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</si>
  <si>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</si>
  <si>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</si>
  <si>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</si>
  <si>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</si>
  <si>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</si>
  <si>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</si>
  <si>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</si>
  <si>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</si>
  <si>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</si>
  <si>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</si>
  <si>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</si>
  <si>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</si>
  <si>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</si>
  <si>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</si>
  <si>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</si>
  <si>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</si>
  <si>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</si>
  <si>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</si>
  <si>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</si>
  <si>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</si>
  <si>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</si>
  <si>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</si>
  <si>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</si>
  <si>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</si>
  <si>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</si>
  <si>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</si>
  <si>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</si>
  <si>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</si>
  <si>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</si>
  <si>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</si>
  <si>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</si>
  <si>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</si>
  <si>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</si>
  <si>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</si>
  <si>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</si>
  <si>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</si>
  <si>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</si>
  <si>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</si>
  <si>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</si>
  <si>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</si>
  <si>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</si>
  <si>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</si>
  <si>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</si>
  <si>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</si>
  <si>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</si>
  <si>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</si>
  <si>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</si>
  <si>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</si>
  <si>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</si>
  <si>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</si>
  <si>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</si>
  <si>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</si>
  <si>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</si>
  <si>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</si>
  <si>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</si>
  <si>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</si>
  <si>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</si>
  <si>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</si>
  <si>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</si>
  <si>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</si>
  <si>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</si>
  <si>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</si>
  <si>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</si>
  <si>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</si>
  <si>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</si>
  <si>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</si>
  <si>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</si>
  <si>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</si>
  <si>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</si>
  <si>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</si>
  <si>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</si>
  <si>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</si>
  <si>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</si>
  <si>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</si>
  <si>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</si>
  <si>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</si>
  <si>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</si>
  <si>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</si>
  <si>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</si>
  <si>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</si>
  <si>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</si>
  <si>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</si>
  <si>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</si>
  <si>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</si>
  <si>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</si>
  <si>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</si>
  <si>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</si>
  <si>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</si>
  <si>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</si>
  <si>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</si>
  <si>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</si>
  <si>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</si>
  <si>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</si>
  <si>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</si>
  <si>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</si>
  <si>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</si>
  <si>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</si>
  <si>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</si>
  <si>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</si>
  <si>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</si>
  <si>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</si>
  <si>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</si>
  <si>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</si>
  <si>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</si>
  <si>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</si>
  <si>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</si>
  <si>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</si>
  <si>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</si>
  <si>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</si>
  <si>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</si>
  <si>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</si>
  <si>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</si>
  <si>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</si>
  <si>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</si>
  <si>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</si>
  <si>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</si>
  <si>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</si>
  <si>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</si>
  <si>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</si>
  <si>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</si>
  <si>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</si>
  <si>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</si>
  <si>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</si>
  <si>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</si>
  <si>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</si>
  <si>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</si>
  <si>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</si>
  <si>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</si>
  <si>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</si>
  <si>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</si>
  <si>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</si>
  <si>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</si>
  <si>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</si>
  <si>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</si>
  <si>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</si>
  <si>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</si>
  <si>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</si>
  <si>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</si>
  <si>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</si>
  <si>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</si>
  <si>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</si>
  <si>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</si>
  <si>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</si>
  <si>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</si>
  <si>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</si>
  <si>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</si>
  <si>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</si>
  <si>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</si>
  <si>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</si>
  <si>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</si>
  <si>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</si>
  <si>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</si>
  <si>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</si>
  <si>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</si>
  <si>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</si>
  <si>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</si>
  <si>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</si>
  <si>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</si>
  <si>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</si>
  <si>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</si>
  <si>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</si>
  <si>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</si>
  <si>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</si>
  <si>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</si>
  <si>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</si>
  <si>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</si>
  <si>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</si>
  <si>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</si>
  <si>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</si>
  <si>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</si>
  <si>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</si>
  <si>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</si>
  <si>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</si>
  <si>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</si>
  <si>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</si>
  <si>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</si>
  <si>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</si>
  <si>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</si>
  <si>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</si>
  <si>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</si>
  <si>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</si>
  <si>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</si>
  <si>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</si>
  <si>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</si>
  <si>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</si>
  <si>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</si>
  <si>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</si>
  <si>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</si>
  <si>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</si>
  <si>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</si>
  <si>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</si>
  <si>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</si>
  <si>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</si>
  <si>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</si>
  <si>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</si>
  <si>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</si>
  <si>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</si>
  <si>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</si>
  <si>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</si>
  <si>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</si>
  <si>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</si>
  <si>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</si>
  <si>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</si>
  <si>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</si>
  <si>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</si>
  <si>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</si>
  <si>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</si>
  <si>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</si>
  <si>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</si>
  <si>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</si>
  <si>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</si>
  <si>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</si>
  <si>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</si>
  <si>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</si>
  <si>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</si>
  <si>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</si>
  <si>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</si>
  <si>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</si>
  <si>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</si>
  <si>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</si>
  <si>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</si>
  <si>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</si>
  <si>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</si>
  <si>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</si>
  <si>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</si>
  <si>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</si>
  <si>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</si>
  <si>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</si>
  <si>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</si>
  <si>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</si>
  <si>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</si>
  <si>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</si>
  <si>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</si>
  <si>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</si>
  <si>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</si>
  <si>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</si>
  <si>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</si>
  <si>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</si>
  <si>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</si>
  <si>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</si>
  <si>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</si>
  <si>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</si>
  <si>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</si>
  <si>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</si>
  <si>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</si>
  <si>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</si>
  <si>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</si>
  <si>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</si>
  <si>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</si>
  <si>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</si>
  <si>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</si>
  <si>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</si>
  <si>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</si>
  <si>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</si>
  <si>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</si>
  <si>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</si>
  <si>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</si>
  <si>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</si>
  <si>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</si>
  <si>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</si>
  <si>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</si>
  <si>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</si>
  <si>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</si>
  <si>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</si>
  <si>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</si>
  <si>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</si>
  <si>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</si>
  <si>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</si>
  <si>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</si>
  <si>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</si>
  <si>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</si>
  <si>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</si>
  <si>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</si>
  <si>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</si>
  <si>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</si>
  <si>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</si>
  <si>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</si>
  <si>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</si>
  <si>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</si>
  <si>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</si>
  <si>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</si>
  <si>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</si>
  <si>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</si>
  <si>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</si>
  <si>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</si>
  <si>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</si>
  <si>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</si>
  <si>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</si>
  <si>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</si>
  <si>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</si>
  <si>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</si>
  <si>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</si>
  <si>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</si>
  <si>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</si>
  <si>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</si>
  <si>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</si>
  <si>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</si>
  <si>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</si>
  <si>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</si>
  <si>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</si>
  <si>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</si>
  <si>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</si>
  <si>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</si>
  <si>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</si>
  <si>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</si>
  <si>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</si>
  <si>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</si>
  <si>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</si>
  <si>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</si>
  <si>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</si>
  <si>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</si>
  <si>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</si>
  <si>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</si>
  <si>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</si>
  <si>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</si>
  <si>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</si>
  <si>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</si>
  <si>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</si>
  <si>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</si>
  <si>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</si>
  <si>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</si>
  <si>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</si>
  <si>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</si>
  <si>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</si>
  <si>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</si>
  <si>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</si>
  <si>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</si>
  <si>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</si>
  <si>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</si>
  <si>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</si>
  <si>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</si>
  <si>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</si>
  <si>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</si>
  <si>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</si>
  <si>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</si>
  <si>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</si>
  <si>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</si>
  <si>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</si>
  <si>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</si>
  <si>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</si>
  <si>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</si>
  <si>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</si>
  <si>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</si>
  <si>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</si>
  <si>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</si>
  <si>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</si>
  <si>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</si>
  <si>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</si>
  <si>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</si>
  <si>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</si>
  <si>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</si>
  <si>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</si>
  <si>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</si>
  <si>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</si>
  <si>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</si>
  <si>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</si>
  <si>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</si>
  <si>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</si>
  <si>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</si>
  <si>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</si>
  <si>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</si>
  <si>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</si>
  <si>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</si>
  <si>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</si>
  <si>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</si>
  <si>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</si>
  <si>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</si>
  <si>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</si>
  <si>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</si>
  <si>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</si>
  <si>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</si>
  <si>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</si>
  <si>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</si>
  <si>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</si>
  <si>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</si>
  <si>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</si>
  <si>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</si>
  <si>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</si>
  <si>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</si>
  <si>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</si>
  <si>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</si>
  <si>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</si>
  <si>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</si>
  <si>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</si>
  <si>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</si>
  <si>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</si>
  <si>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</si>
  <si>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</si>
  <si>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</si>
  <si>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</si>
  <si>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</si>
  <si>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</si>
  <si>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</si>
  <si>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</si>
  <si>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</si>
  <si>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</si>
  <si>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</si>
  <si>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</si>
  <si>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</si>
  <si>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</si>
  <si>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</si>
  <si>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</si>
  <si>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</si>
  <si>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</si>
  <si>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</si>
  <si>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</si>
  <si>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</si>
  <si>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</si>
  <si>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</si>
  <si>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</si>
  <si>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</si>
  <si>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</si>
  <si>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</si>
  <si>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</si>
  <si>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</si>
  <si>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</si>
  <si>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</si>
  <si>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</si>
  <si>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</si>
  <si>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</si>
  <si>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</si>
  <si>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</si>
  <si>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</si>
  <si>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</si>
  <si>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</si>
  <si>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</si>
  <si>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</si>
  <si>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</si>
  <si>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</si>
  <si>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</si>
  <si>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</si>
  <si>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</si>
  <si>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</si>
  <si>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</si>
  <si>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</si>
  <si>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</si>
  <si>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</si>
  <si>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</si>
  <si>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</si>
  <si>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</si>
  <si>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</si>
  <si>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</si>
  <si>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</si>
  <si>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</si>
  <si>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</si>
  <si>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</si>
  <si>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</si>
  <si>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</si>
  <si>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</si>
  <si>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</si>
  <si>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</si>
  <si>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</si>
  <si>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</si>
  <si>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</si>
  <si>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</si>
  <si>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</si>
  <si>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</si>
  <si>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</si>
  <si>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</si>
  <si>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</si>
  <si>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</si>
  <si>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</si>
  <si>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</si>
  <si>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</si>
  <si>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</si>
  <si>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</si>
  <si>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</si>
  <si>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</si>
  <si>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</si>
  <si>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</si>
  <si>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</si>
  <si>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</si>
  <si>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</si>
  <si>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</si>
  <si>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</si>
  <si>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</si>
  <si>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</si>
  <si>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</si>
  <si>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</si>
  <si>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</si>
  <si>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</si>
  <si>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</si>
  <si>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</si>
  <si>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</si>
  <si>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</si>
  <si>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</si>
  <si>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</si>
  <si>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</si>
  <si>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</si>
  <si>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</si>
  <si>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</si>
  <si>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</si>
  <si>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</si>
  <si>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</si>
  <si>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</si>
  <si>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</si>
  <si>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</si>
  <si>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</si>
  <si>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</si>
  <si>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</si>
  <si>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</si>
  <si>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</si>
  <si>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</si>
  <si>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</si>
  <si>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</si>
  <si>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</si>
  <si>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</si>
  <si>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</si>
  <si>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</si>
  <si>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</si>
  <si>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</si>
  <si>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</si>
  <si>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</si>
  <si>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</si>
  <si>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</si>
  <si>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</si>
  <si>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</si>
  <si>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</si>
  <si>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</si>
  <si>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</si>
  <si>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</si>
  <si>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</si>
  <si>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</si>
  <si>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</si>
  <si>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</si>
  <si>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</si>
  <si>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</si>
  <si>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</si>
  <si>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</si>
  <si>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</si>
  <si>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</si>
  <si>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</si>
  <si>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</si>
  <si>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</si>
  <si>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</si>
  <si>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</si>
  <si>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</si>
  <si>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</si>
  <si>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</si>
  <si>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</si>
  <si>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</si>
  <si>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</si>
  <si>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</si>
  <si>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</si>
  <si>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</si>
  <si>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</si>
  <si>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</si>
  <si>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</si>
  <si>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</si>
  <si>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</si>
  <si>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</si>
  <si>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</si>
  <si>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</si>
  <si>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</si>
  <si>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</si>
  <si>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</si>
  <si>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</si>
  <si>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</si>
  <si>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</si>
  <si>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</si>
  <si>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</si>
  <si>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</si>
  <si>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</si>
  <si>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</si>
  <si>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</si>
  <si>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</si>
  <si>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</si>
  <si>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</si>
  <si>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</si>
  <si>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</si>
  <si>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</si>
  <si>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</si>
  <si>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</si>
  <si>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</si>
  <si>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</si>
  <si>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</si>
  <si>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</si>
  <si>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</si>
  <si>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</si>
  <si>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</si>
  <si>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</si>
  <si>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</si>
  <si>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</si>
  <si>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</si>
  <si>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</si>
  <si>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</si>
  <si>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</si>
  <si>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</si>
  <si>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</si>
  <si>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</si>
  <si>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</si>
  <si>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</si>
  <si>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</si>
  <si>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</si>
  <si>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</si>
  <si>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</si>
  <si>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</si>
  <si>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</si>
  <si>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</si>
  <si>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</si>
  <si>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</si>
  <si>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</si>
  <si>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</si>
  <si>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</si>
  <si>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</si>
  <si>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</si>
  <si>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</si>
  <si>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</si>
  <si>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</si>
  <si>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</si>
  <si>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</si>
  <si>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</si>
  <si>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</si>
  <si>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</si>
  <si>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</si>
  <si>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</si>
  <si>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</si>
  <si>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</si>
  <si>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</si>
  <si>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</si>
  <si>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</si>
  <si>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</si>
  <si>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</si>
  <si>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</si>
  <si>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</si>
  <si>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</si>
  <si>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</si>
  <si>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</si>
  <si>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</si>
  <si>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</si>
  <si>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</si>
  <si>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</si>
  <si>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</si>
  <si>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</si>
  <si>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</si>
  <si>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</si>
  <si>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</si>
  <si>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</si>
  <si>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</si>
  <si>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</si>
  <si>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</si>
  <si>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</si>
  <si>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</si>
  <si>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</si>
  <si>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</si>
  <si>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</si>
  <si>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</si>
  <si>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</si>
  <si>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</si>
  <si>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</si>
  <si>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</si>
  <si>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</si>
  <si>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</si>
  <si>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</si>
  <si>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</si>
  <si>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</si>
  <si>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</si>
  <si>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</si>
  <si>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</si>
  <si>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</si>
  <si>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</si>
  <si>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</si>
  <si>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</si>
  <si>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</si>
  <si>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</si>
  <si>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</si>
  <si>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</si>
  <si>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</si>
  <si>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</si>
  <si>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</si>
  <si>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</si>
  <si>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</si>
  <si>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</si>
  <si>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</si>
  <si>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</si>
  <si>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</si>
  <si>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</si>
  <si>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</si>
  <si>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</si>
  <si>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</si>
  <si>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</si>
  <si>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</si>
  <si>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</si>
  <si>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</si>
  <si>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</si>
  <si>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</si>
  <si>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</si>
  <si>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</si>
  <si>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</si>
  <si>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</si>
  <si>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</si>
  <si>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</si>
  <si>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</si>
  <si>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</si>
  <si>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</si>
  <si>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</si>
  <si>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</si>
  <si>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</si>
  <si>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</si>
  <si>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</si>
  <si>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</si>
  <si>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</si>
  <si>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</si>
  <si>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</si>
  <si>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</si>
  <si>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</si>
  <si>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</si>
  <si>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</si>
  <si>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</si>
  <si>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</si>
  <si>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</si>
  <si>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</si>
  <si>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</si>
  <si>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</si>
  <si>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</si>
  <si>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</si>
  <si>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</si>
  <si>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</si>
  <si>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</si>
  <si>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</si>
  <si>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</si>
  <si>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</si>
  <si>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</si>
  <si>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</si>
  <si>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</si>
  <si>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</si>
  <si>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</si>
  <si>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</si>
  <si>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</si>
  <si>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</si>
  <si>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</si>
  <si>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</si>
  <si>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</si>
  <si>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</si>
  <si>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</si>
  <si>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</si>
  <si>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</si>
  <si>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</si>
  <si>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</si>
  <si>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</si>
  <si>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</si>
  <si>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</si>
  <si>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</si>
  <si>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</si>
  <si>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</si>
  <si>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</si>
  <si>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</si>
  <si>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</si>
  <si>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</si>
  <si>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</si>
  <si>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</si>
  <si>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</si>
  <si>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</si>
  <si>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</si>
  <si>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</si>
  <si>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</si>
  <si>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</si>
  <si>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</si>
  <si>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</si>
  <si>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</si>
  <si>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</si>
  <si>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</si>
  <si>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</si>
  <si>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</si>
  <si>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</si>
  <si>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</si>
  <si>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</si>
  <si>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</si>
  <si>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</si>
  <si>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</si>
  <si>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</si>
  <si>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</si>
  <si>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</si>
  <si>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</si>
  <si>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</si>
  <si>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</si>
  <si>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</si>
  <si>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</si>
  <si>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</si>
  <si>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</si>
  <si>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</si>
  <si>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</si>
  <si>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</si>
  <si>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</si>
  <si>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</si>
  <si>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</si>
  <si>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</si>
  <si>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</si>
  <si>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</si>
  <si>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</si>
  <si>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</si>
  <si>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</si>
  <si>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</si>
  <si>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</si>
  <si>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</si>
  <si>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</si>
  <si>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</si>
  <si>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</si>
  <si>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</si>
  <si>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</si>
  <si>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</si>
  <si>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</si>
  <si>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</si>
  <si>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</si>
  <si>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</si>
  <si>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</si>
  <si>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</si>
  <si>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</si>
  <si>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</si>
  <si>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</si>
  <si>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</si>
  <si>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</si>
  <si>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</si>
  <si>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</si>
  <si>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</si>
  <si>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</si>
  <si>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</si>
  <si>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</si>
  <si>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</si>
  <si>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</si>
  <si>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</si>
  <si>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</si>
  <si>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</si>
  <si>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</si>
  <si>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</si>
  <si>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</si>
  <si>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</si>
  <si>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</si>
  <si>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</si>
  <si>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</si>
  <si>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</si>
  <si>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</si>
  <si>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</si>
  <si>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</si>
  <si>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</si>
  <si>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</si>
  <si>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</si>
  <si>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</si>
  <si>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</si>
  <si>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</si>
  <si>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</si>
  <si>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</si>
  <si>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</si>
  <si>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</si>
  <si>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</si>
  <si>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</si>
  <si>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</si>
  <si>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</si>
  <si>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</si>
  <si>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</si>
  <si>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</si>
  <si>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</si>
  <si>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</si>
  <si>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</si>
  <si>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</si>
  <si>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</si>
  <si>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</si>
  <si>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</si>
  <si>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</si>
  <si>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</si>
  <si>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</si>
  <si>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</si>
  <si>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</si>
  <si>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</si>
  <si>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</si>
  <si>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</si>
  <si>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</si>
  <si>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</si>
  <si>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</si>
  <si>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</si>
  <si>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</si>
  <si>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</si>
  <si>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</si>
  <si>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</si>
  <si>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</si>
  <si>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</si>
  <si>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</si>
  <si>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</si>
  <si>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</si>
  <si>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</si>
  <si>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</si>
  <si>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</si>
  <si>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</si>
  <si>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</si>
  <si>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</si>
  <si>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</si>
  <si>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</si>
  <si>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</si>
  <si>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</si>
  <si>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</si>
  <si>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</si>
  <si>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</si>
  <si>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</si>
  <si>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</si>
  <si>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</si>
  <si>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</si>
  <si>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</si>
  <si>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</si>
  <si>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</si>
  <si>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</si>
  <si>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</si>
  <si>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</si>
  <si>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</si>
  <si>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</si>
  <si>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</si>
  <si>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</si>
  <si>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</si>
  <si>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</si>
  <si>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</si>
  <si>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</si>
  <si>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</si>
  <si>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</si>
  <si>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</si>
  <si>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</si>
  <si>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</si>
  <si>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</si>
  <si>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</si>
  <si>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</si>
  <si>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</si>
  <si>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</si>
  <si>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</si>
  <si>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</si>
  <si>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</si>
  <si>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</si>
  <si>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</si>
  <si>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</si>
  <si>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</si>
  <si>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</si>
  <si>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</si>
  <si>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</si>
  <si>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</si>
  <si>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</si>
  <si>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</si>
  <si>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</si>
  <si>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</si>
  <si>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</si>
  <si>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</si>
  <si>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</si>
  <si>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</si>
  <si>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</si>
  <si>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</si>
  <si>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</si>
  <si>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</si>
  <si>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</si>
  <si>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</si>
  <si>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</si>
  <si>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</si>
  <si>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</si>
  <si>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</si>
  <si>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</si>
  <si>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</si>
  <si>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</si>
  <si>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</si>
  <si>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</si>
  <si>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</si>
  <si>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</si>
  <si>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</si>
  <si>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</si>
  <si>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</si>
  <si>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</si>
  <si>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</si>
  <si>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</si>
  <si>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</si>
  <si>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</si>
  <si>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</si>
  <si>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</si>
  <si>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</si>
  <si>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</si>
  <si>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</si>
  <si>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</si>
  <si>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</si>
  <si>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</si>
  <si>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</si>
  <si>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</si>
  <si>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</si>
  <si>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</si>
  <si>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</si>
  <si>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</si>
  <si>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</si>
  <si>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</si>
  <si>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</si>
  <si>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</si>
  <si>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</si>
  <si>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</si>
  <si>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</si>
  <si>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</si>
  <si>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</si>
  <si>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</si>
  <si>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</si>
  <si>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</si>
  <si>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</si>
  <si>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</si>
  <si>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</si>
  <si>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</si>
  <si>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</si>
  <si>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</si>
  <si>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</si>
  <si>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</si>
  <si>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</si>
  <si>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</si>
  <si>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</si>
  <si>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</si>
  <si>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</si>
  <si>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</si>
  <si>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</si>
  <si>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</si>
  <si>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</si>
  <si>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</si>
  <si>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</si>
  <si>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</si>
  <si>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</si>
  <si>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</si>
  <si>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</si>
  <si>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</si>
  <si>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</si>
  <si>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</si>
  <si>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</si>
  <si>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</si>
  <si>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</si>
  <si>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</si>
  <si>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</si>
  <si>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</si>
  <si>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</si>
  <si>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</si>
  <si>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</si>
  <si>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</si>
  <si>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</si>
  <si>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</si>
  <si>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</si>
  <si>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</si>
  <si>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</si>
  <si>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</si>
  <si>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</si>
  <si>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</si>
  <si>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</si>
  <si>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</si>
  <si>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</si>
  <si>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</si>
  <si>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</si>
  <si>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</si>
  <si>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</si>
  <si>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</si>
  <si>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</si>
  <si>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</si>
  <si>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</si>
  <si>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</si>
  <si>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</si>
  <si>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</si>
  <si>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</si>
  <si>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</si>
  <si>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</si>
  <si>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</si>
  <si>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</si>
  <si>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</si>
  <si>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</si>
  <si>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</si>
  <si>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</si>
  <si>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</si>
  <si>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</si>
  <si>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</si>
  <si>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</si>
  <si>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</si>
  <si>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</si>
  <si>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</si>
  <si>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</si>
  <si>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</si>
  <si>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</si>
  <si>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</si>
  <si>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</si>
  <si>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</si>
  <si>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</si>
  <si>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</si>
  <si>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</si>
  <si>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</si>
  <si>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</si>
  <si>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</si>
  <si>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</si>
  <si>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</si>
  <si>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</si>
  <si>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</si>
  <si>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</si>
  <si>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</si>
  <si>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</si>
  <si>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</si>
  <si>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</si>
  <si>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</si>
  <si>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</si>
  <si>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</si>
  <si>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</si>
  <si>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</si>
  <si>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</si>
  <si>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</si>
  <si>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</si>
  <si>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</si>
  <si>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</si>
  <si>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</si>
  <si>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</si>
  <si>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</si>
  <si>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</si>
  <si>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</si>
  <si>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</si>
  <si>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</si>
  <si>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</si>
  <si>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</si>
  <si>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</si>
  <si>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</si>
  <si>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</si>
  <si>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</si>
  <si>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</si>
  <si>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</si>
  <si>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</si>
  <si>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</si>
  <si>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</si>
  <si>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</si>
  <si>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</si>
  <si>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</si>
  <si>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</si>
  <si>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</si>
  <si>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</si>
  <si>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</si>
  <si>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</si>
  <si>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</si>
  <si>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</si>
  <si>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</si>
  <si>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</si>
  <si>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</si>
  <si>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</si>
  <si>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</si>
  <si>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</si>
  <si>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</si>
  <si>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</si>
  <si>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</si>
  <si>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</si>
  <si>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</si>
  <si>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</si>
  <si>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</si>
  <si>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</si>
  <si>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</si>
  <si>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</si>
  <si>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</si>
  <si>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</si>
  <si>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</si>
  <si>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</si>
  <si>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</si>
  <si>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</si>
  <si>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</si>
  <si>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</si>
  <si>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</si>
  <si>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</si>
  <si>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</si>
  <si>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</si>
  <si>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</si>
  <si>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</si>
  <si>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</si>
  <si>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</si>
  <si>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</si>
  <si>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</si>
  <si>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</si>
  <si>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</si>
  <si>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</si>
  <si>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</si>
  <si>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</si>
  <si>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</si>
  <si>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</si>
  <si>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</si>
  <si>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</si>
  <si>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</si>
  <si>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</si>
  <si>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</si>
  <si>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</si>
  <si>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</si>
  <si>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</si>
  <si>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</si>
  <si>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</si>
  <si>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</si>
  <si>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</si>
  <si>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</si>
  <si>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</si>
  <si>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</si>
  <si>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</si>
  <si>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</si>
  <si>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</si>
  <si>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</si>
  <si>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</si>
  <si>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</si>
  <si>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</si>
  <si>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</si>
  <si>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</si>
  <si>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</si>
  <si>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</si>
  <si>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</si>
  <si>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</si>
  <si>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</si>
  <si>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</si>
  <si>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</si>
  <si>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</si>
  <si>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</si>
  <si>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</si>
  <si>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</si>
  <si>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</si>
  <si>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</si>
  <si>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</si>
  <si>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</si>
  <si>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</si>
  <si>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</si>
  <si>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</si>
  <si>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</si>
  <si>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</si>
  <si>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</si>
  <si>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</si>
  <si>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</si>
  <si>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</si>
  <si>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</si>
  <si>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</si>
  <si>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</si>
  <si>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</si>
  <si>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</si>
  <si>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</si>
  <si>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</si>
  <si>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</si>
  <si>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</si>
  <si>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</si>
  <si>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</si>
  <si>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</si>
  <si>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</si>
  <si>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</si>
  <si>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</si>
  <si>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</si>
  <si>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</si>
  <si>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</si>
  <si>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</si>
  <si>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</si>
  <si>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</si>
  <si>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</si>
  <si>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</si>
  <si>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</si>
  <si>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</si>
  <si>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</si>
  <si>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</si>
  <si>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</si>
  <si>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</si>
  <si>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</si>
  <si>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</si>
  <si>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</si>
  <si>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</si>
  <si>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</si>
  <si>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</si>
  <si>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</si>
  <si>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</si>
  <si>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</si>
  <si>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</si>
  <si>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</si>
  <si>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</si>
  <si>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</si>
  <si>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</si>
  <si>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</si>
  <si>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</si>
  <si>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</si>
  <si>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</si>
  <si>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</si>
  <si>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</si>
  <si>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</si>
  <si>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</si>
  <si>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</si>
  <si>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</si>
  <si>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</si>
  <si>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</si>
  <si>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</si>
  <si>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</si>
  <si>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</si>
  <si>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</si>
  <si>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</si>
  <si>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</si>
  <si>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</si>
  <si>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</si>
  <si>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</si>
  <si>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</si>
  <si>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</si>
  <si>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</si>
  <si>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</si>
  <si>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</si>
  <si>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</si>
  <si>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</si>
  <si>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</si>
  <si>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</si>
  <si>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</si>
  <si>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</si>
  <si>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</si>
  <si>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</si>
  <si>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</si>
  <si>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</si>
  <si>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</si>
  <si>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</si>
  <si>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</si>
  <si>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</si>
  <si>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</si>
  <si>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</si>
  <si>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</si>
  <si>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</si>
  <si>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</si>
  <si>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</si>
  <si>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</si>
  <si>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</si>
  <si>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</si>
  <si>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</si>
  <si>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</si>
  <si>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</si>
  <si>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</si>
  <si>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</si>
  <si>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</si>
  <si>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</si>
  <si>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</si>
  <si>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</si>
  <si>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</si>
  <si>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</si>
  <si>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</si>
  <si>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</si>
  <si>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</si>
  <si>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</si>
  <si>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</si>
  <si>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</si>
  <si>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</si>
  <si>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</si>
  <si>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</si>
  <si>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</si>
  <si>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</si>
  <si>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</si>
  <si>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</si>
  <si>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</si>
  <si>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</si>
  <si>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</si>
  <si>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</si>
  <si>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</si>
  <si>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</si>
  <si>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</si>
  <si>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</si>
  <si>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</si>
  <si>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</si>
  <si>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</si>
  <si>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</si>
  <si>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</si>
  <si>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</si>
  <si>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</si>
  <si>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</si>
  <si>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</si>
  <si>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</si>
  <si>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</si>
  <si>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</si>
  <si>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</si>
  <si>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</si>
  <si>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</si>
  <si>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</si>
  <si>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</si>
  <si>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</si>
  <si>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</si>
  <si>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</si>
  <si>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</si>
  <si>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</si>
  <si>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</si>
  <si>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</si>
  <si>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</si>
  <si>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</si>
  <si>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</si>
  <si>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</si>
  <si>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</si>
  <si>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</si>
  <si>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</si>
  <si>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</si>
  <si>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</si>
  <si>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</si>
  <si>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</si>
  <si>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</si>
  <si>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</si>
  <si>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</si>
  <si>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</si>
  <si>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</si>
  <si>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</si>
  <si>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</si>
  <si>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</si>
  <si>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</si>
  <si>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</si>
  <si>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</si>
  <si>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</si>
  <si>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</si>
  <si>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</si>
  <si>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</si>
  <si>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</si>
  <si>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</si>
  <si>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</si>
  <si>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</si>
  <si>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</si>
  <si>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</si>
  <si>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</si>
  <si>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</si>
  <si>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</si>
  <si>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</si>
  <si>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</si>
  <si>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</si>
  <si>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</si>
  <si>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</si>
  <si>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</si>
  <si>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</si>
  <si>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</si>
  <si>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</si>
  <si>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</si>
  <si>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</si>
  <si>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</si>
  <si>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</si>
  <si>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</si>
  <si>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</si>
  <si>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</si>
  <si>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</si>
  <si>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</si>
  <si>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</si>
  <si>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</si>
  <si>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</si>
  <si>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</si>
  <si>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</si>
  <si>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</si>
  <si>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</si>
  <si>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</si>
  <si>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</si>
  <si>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</si>
  <si>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</si>
  <si>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</si>
  <si>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</si>
  <si>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</si>
  <si>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</si>
  <si>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</si>
  <si>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</si>
  <si>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</si>
  <si>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</si>
  <si>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</si>
  <si>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</si>
  <si>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</si>
  <si>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</si>
  <si>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</si>
  <si>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</si>
  <si>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</si>
  <si>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</si>
  <si>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</si>
  <si>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</si>
  <si>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</si>
  <si>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</si>
  <si>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</si>
  <si>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</si>
  <si>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</si>
  <si>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</si>
  <si>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</si>
  <si>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</si>
  <si>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</si>
  <si>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</si>
  <si>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</si>
  <si>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</si>
  <si>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</si>
  <si>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</si>
  <si>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</si>
  <si>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</si>
  <si>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</si>
  <si>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</si>
  <si>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</si>
  <si>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</si>
  <si>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</si>
  <si>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</si>
  <si>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</si>
  <si>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</si>
  <si>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</si>
  <si>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</si>
  <si>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</si>
  <si>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</si>
  <si>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</si>
  <si>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</si>
  <si>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</si>
  <si>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</si>
  <si>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</si>
  <si>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</si>
  <si>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</si>
  <si>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</si>
  <si>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</si>
  <si>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</si>
  <si>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</si>
  <si>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</si>
  <si>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</si>
  <si>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</si>
  <si>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</si>
  <si>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</si>
  <si>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</si>
  <si>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</si>
  <si>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</si>
  <si>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</si>
  <si>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</si>
  <si>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</si>
  <si>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</si>
  <si>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</si>
  <si>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</si>
  <si>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</si>
  <si>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</si>
  <si>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</si>
  <si>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</si>
  <si>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</si>
  <si>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</si>
  <si>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</si>
  <si>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</si>
  <si>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</si>
  <si>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</si>
  <si>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</si>
  <si>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</si>
  <si>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</si>
  <si>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</si>
  <si>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</si>
  <si>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</si>
  <si>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</si>
  <si>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</si>
  <si>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</si>
  <si>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</si>
  <si>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</si>
  <si>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</si>
  <si>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</si>
  <si>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</si>
  <si>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</si>
  <si>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</si>
  <si>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</si>
  <si>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</si>
  <si>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</si>
  <si>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</si>
  <si>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</si>
  <si>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</si>
  <si>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</si>
  <si>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</si>
  <si>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</si>
  <si>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</si>
  <si>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</si>
  <si>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</si>
  <si>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</si>
  <si>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</si>
  <si>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</si>
  <si>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</si>
  <si>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</si>
  <si>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</si>
  <si>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</si>
  <si>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</si>
  <si>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</si>
  <si>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</si>
  <si>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</si>
  <si>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</si>
  <si>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</si>
  <si>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</si>
  <si>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</si>
  <si>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</si>
  <si>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</si>
  <si>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</si>
  <si>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</si>
  <si>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</si>
  <si>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</si>
  <si>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</si>
  <si>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</si>
  <si>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</si>
  <si>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</si>
  <si>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</si>
  <si>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</si>
  <si>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</si>
  <si>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</si>
  <si>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</si>
  <si>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</si>
  <si>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</si>
  <si>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</si>
  <si>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</si>
  <si>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</si>
  <si>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</si>
  <si>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</si>
  <si>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</si>
  <si>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</si>
  <si>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</si>
  <si>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</si>
  <si>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</si>
  <si>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</si>
  <si>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</si>
  <si>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</si>
  <si>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</si>
  <si>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</si>
  <si>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</si>
  <si>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</si>
  <si>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</si>
  <si>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</si>
  <si>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</si>
  <si>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</si>
  <si>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</si>
  <si>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</si>
  <si>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</si>
  <si>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</si>
  <si>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</si>
  <si>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</si>
  <si>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</si>
  <si>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</si>
  <si>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</si>
  <si>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</si>
  <si>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</si>
  <si>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</si>
  <si>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</si>
  <si>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</si>
  <si>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</si>
  <si>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</si>
  <si>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</si>
  <si>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</si>
  <si>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</si>
  <si>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</si>
  <si>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</si>
  <si>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</si>
  <si>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</si>
  <si>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</si>
  <si>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</si>
  <si>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</si>
  <si>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</si>
  <si>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</si>
  <si>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</si>
  <si>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</si>
  <si>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</si>
  <si>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</si>
  <si>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</si>
  <si>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</si>
  <si>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</si>
  <si>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</si>
  <si>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</si>
  <si>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</si>
  <si>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</si>
  <si>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</si>
  <si>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</si>
  <si>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</si>
  <si>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</si>
  <si>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</si>
  <si>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</si>
  <si>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</si>
  <si>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</si>
  <si>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</si>
  <si>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</si>
  <si>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</si>
  <si>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</si>
  <si>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</si>
  <si>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</si>
  <si>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</si>
  <si>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</si>
  <si>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</si>
  <si>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</si>
  <si>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</si>
  <si>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</si>
  <si>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</si>
  <si>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</si>
  <si>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</si>
  <si>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</si>
  <si>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</si>
  <si>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</si>
  <si>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</si>
  <si>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</si>
  <si>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</si>
  <si>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</si>
  <si>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</si>
  <si>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</si>
  <si>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</si>
  <si>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</si>
  <si>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</si>
  <si>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</si>
  <si>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</si>
  <si>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</si>
  <si>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</si>
  <si>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</si>
  <si>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</si>
  <si>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</si>
  <si>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</si>
  <si>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</si>
  <si>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</si>
  <si>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</si>
  <si>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</si>
  <si>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</si>
  <si>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</si>
  <si>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</si>
  <si>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</si>
  <si>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</si>
  <si>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</si>
  <si>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</si>
  <si>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</si>
  <si>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</si>
  <si>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</si>
  <si>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</si>
  <si>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</si>
  <si>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</si>
  <si>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</si>
  <si>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</si>
  <si>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</si>
  <si>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</si>
  <si>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</si>
  <si>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</si>
  <si>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</si>
  <si>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</si>
  <si>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</si>
  <si>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</si>
  <si>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</si>
  <si>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</si>
  <si>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</si>
  <si>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</si>
  <si>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</si>
  <si>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</si>
  <si>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</si>
  <si>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</si>
  <si>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</si>
  <si>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</si>
  <si>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</si>
  <si>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</si>
  <si>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</si>
  <si>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</si>
  <si>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</si>
  <si>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</si>
  <si>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</si>
  <si>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</si>
  <si>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</si>
  <si>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</si>
  <si>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</si>
  <si>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</si>
  <si>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</si>
  <si>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</si>
  <si>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</si>
  <si>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</si>
  <si>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</si>
  <si>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</si>
  <si>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</si>
  <si>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</si>
  <si>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</si>
  <si>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</si>
  <si>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</si>
  <si>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</si>
  <si>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</si>
  <si>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</si>
  <si>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</si>
  <si>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</si>
  <si>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</si>
  <si>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</si>
  <si>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</si>
  <si>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</si>
  <si>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</si>
  <si>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</si>
  <si>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</si>
  <si>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</si>
  <si>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</si>
  <si>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</si>
  <si>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</si>
  <si>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</si>
  <si>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</si>
  <si>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</si>
  <si>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</si>
  <si>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</si>
  <si>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</si>
  <si>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</si>
  <si>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</si>
  <si>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</si>
  <si>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</si>
  <si>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</si>
  <si>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</si>
  <si>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</si>
  <si>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</si>
  <si>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</si>
  <si>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</si>
  <si>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</si>
  <si>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</si>
  <si>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</si>
  <si>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</si>
  <si>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</si>
  <si>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</si>
  <si>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</si>
  <si>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</si>
  <si>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</si>
  <si>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</si>
  <si>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</si>
  <si>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</si>
  <si>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</si>
  <si>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</si>
  <si>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</si>
  <si>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</si>
  <si>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</si>
  <si>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</si>
  <si>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</si>
  <si>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</si>
  <si>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</si>
  <si>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</si>
  <si>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</si>
  <si>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</si>
  <si>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</si>
  <si>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</si>
  <si>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</si>
  <si>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</si>
  <si>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</si>
  <si>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</si>
  <si>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</si>
  <si>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</si>
  <si>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</si>
  <si>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</si>
  <si>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</si>
  <si>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</si>
  <si>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</si>
  <si>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</si>
  <si>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</si>
  <si>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</si>
  <si>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</si>
  <si>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</si>
  <si>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</si>
  <si>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</si>
  <si>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</si>
  <si>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</si>
  <si>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</si>
  <si>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</si>
  <si>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</si>
  <si>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</si>
  <si>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</si>
  <si>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</si>
  <si>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</si>
  <si>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</si>
  <si>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</si>
  <si>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</si>
  <si>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</si>
  <si>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</si>
  <si>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</si>
  <si>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</si>
  <si>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</si>
  <si>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</si>
  <si>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</si>
  <si>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</si>
  <si>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</si>
  <si>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</si>
  <si>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</si>
  <si>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</si>
  <si>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</si>
  <si>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</si>
  <si>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</si>
  <si>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</si>
  <si>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</si>
  <si>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</si>
  <si>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</si>
  <si>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</si>
  <si>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</si>
  <si>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</si>
  <si>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</si>
  <si>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</si>
  <si>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</si>
  <si>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</si>
  <si>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</si>
  <si>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</si>
  <si>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</si>
  <si>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</si>
  <si>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</si>
  <si>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</si>
  <si>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</si>
  <si>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</si>
  <si>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</si>
  <si>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</si>
  <si>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</si>
  <si>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</si>
  <si>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</si>
  <si>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</si>
  <si>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</si>
  <si>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</si>
  <si>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</si>
  <si>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</si>
  <si>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</si>
  <si>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</si>
  <si>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</si>
  <si>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</si>
  <si>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</si>
  <si>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</si>
  <si>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</si>
  <si>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</si>
  <si>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</si>
  <si>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</si>
  <si>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</si>
  <si>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</si>
  <si>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</si>
  <si>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</si>
  <si>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</si>
  <si>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</si>
  <si>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</si>
  <si>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</si>
  <si>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</si>
  <si>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</si>
  <si>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</si>
  <si>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</si>
  <si>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</si>
  <si>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</si>
  <si>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</si>
  <si>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</si>
  <si>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</si>
  <si>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</si>
  <si>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</si>
  <si>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</si>
  <si>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</si>
  <si>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</si>
  <si>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</si>
  <si>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</si>
  <si>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</si>
  <si>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</si>
  <si>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</si>
  <si>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</si>
  <si>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</si>
  <si>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</si>
  <si>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</si>
  <si>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</si>
  <si>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</si>
  <si>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</si>
  <si>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</si>
  <si>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</si>
  <si>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</si>
  <si>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</si>
  <si>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</si>
  <si>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</si>
  <si>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</si>
  <si>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</si>
  <si>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</si>
  <si>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</si>
  <si>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</si>
  <si>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</si>
  <si>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</si>
  <si>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</si>
  <si>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</si>
  <si>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</si>
  <si>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</si>
  <si>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</si>
  <si>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</si>
  <si>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</si>
  <si>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</si>
  <si>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</si>
  <si>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</si>
  <si>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</si>
  <si>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</si>
  <si>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</si>
  <si>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</si>
  <si>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</si>
  <si>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</si>
  <si>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</si>
  <si>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</si>
  <si>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</si>
  <si>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</si>
  <si>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</si>
  <si>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</si>
  <si>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</si>
  <si>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</si>
  <si>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</si>
  <si>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</si>
  <si>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</si>
  <si>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</si>
  <si>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</si>
  <si>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</si>
  <si>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</si>
  <si>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</si>
  <si>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</si>
  <si>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</si>
  <si>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</si>
  <si>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</si>
  <si>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</si>
  <si>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</si>
  <si>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</si>
  <si>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</si>
  <si>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</si>
  <si>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</si>
  <si>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</si>
  <si>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</si>
  <si>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</si>
  <si>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</si>
  <si>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</si>
  <si>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</si>
  <si>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</si>
  <si>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</si>
  <si>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</si>
  <si>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</si>
  <si>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</si>
  <si>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</si>
  <si>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</si>
  <si>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</si>
  <si>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</si>
  <si>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</si>
  <si>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</si>
  <si>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</si>
  <si>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</si>
  <si>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</si>
  <si>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</si>
  <si>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</si>
  <si>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</si>
  <si>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</si>
  <si>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</si>
  <si>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</si>
  <si>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</si>
  <si>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</si>
  <si>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</si>
  <si>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</si>
  <si>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</si>
  <si>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</si>
  <si>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</si>
  <si>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</si>
  <si>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</si>
  <si>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</si>
  <si>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</si>
  <si>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</si>
  <si>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</si>
  <si>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</si>
  <si>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</si>
  <si>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</si>
  <si>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</si>
  <si>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</si>
  <si>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</si>
  <si>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</si>
  <si>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</si>
  <si>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</si>
  <si>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</si>
  <si>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</si>
  <si>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</si>
  <si>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</si>
  <si>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</si>
  <si>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</si>
  <si>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</si>
  <si>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</si>
  <si>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</si>
  <si>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</si>
  <si>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</si>
  <si>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</si>
  <si>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</si>
  <si>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</si>
  <si>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</si>
  <si>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</si>
  <si>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</si>
  <si>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</si>
  <si>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</si>
  <si>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</si>
  <si>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</si>
  <si>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</si>
  <si>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</si>
  <si>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</si>
  <si>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</si>
  <si>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</si>
  <si>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</si>
  <si>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</si>
  <si>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</si>
  <si>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</si>
  <si>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</si>
  <si>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</si>
  <si>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</si>
  <si>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</si>
  <si>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</si>
  <si>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</si>
  <si>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</si>
  <si>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</si>
  <si>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</si>
  <si>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</si>
  <si>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</si>
  <si>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</si>
  <si>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</si>
  <si>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</si>
  <si>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</si>
  <si>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</si>
  <si>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</si>
  <si>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</si>
  <si>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</si>
  <si>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</si>
  <si>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</si>
  <si>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</si>
  <si>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</si>
  <si>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</si>
  <si>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</si>
  <si>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</si>
  <si>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</si>
  <si>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</si>
  <si>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</si>
  <si>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</si>
  <si>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</si>
  <si>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</si>
  <si>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</si>
  <si>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</si>
  <si>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</si>
  <si>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</si>
  <si>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</si>
  <si>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</si>
  <si>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</si>
  <si>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</si>
  <si>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</si>
  <si>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</si>
  <si>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</si>
  <si>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</si>
  <si>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</si>
  <si>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</si>
  <si>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</si>
  <si>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</si>
  <si>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</si>
  <si>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</si>
  <si>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</si>
  <si>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</si>
  <si>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</si>
  <si>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</si>
  <si>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</si>
  <si>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</si>
  <si>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</si>
  <si>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</si>
  <si>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</si>
  <si>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</si>
  <si>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</si>
  <si>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</si>
  <si>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</si>
  <si>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</si>
  <si>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</si>
  <si>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</si>
  <si>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</si>
  <si>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</si>
  <si>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</si>
  <si>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</si>
  <si>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</si>
  <si>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</si>
  <si>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</si>
  <si>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</si>
  <si>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</si>
  <si>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</si>
  <si>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</si>
  <si>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</si>
  <si>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</si>
  <si>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</si>
  <si>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</si>
  <si>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</si>
  <si>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</si>
  <si>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</si>
  <si>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</si>
  <si>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</si>
  <si>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</si>
  <si>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</si>
  <si>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</si>
  <si>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</si>
  <si>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</si>
  <si>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</si>
  <si>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</si>
  <si>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</si>
  <si>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</si>
  <si>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</si>
  <si>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</si>
  <si>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</si>
  <si>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</si>
  <si>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</si>
  <si>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</si>
  <si>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</si>
  <si>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</si>
  <si>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</si>
  <si>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</si>
  <si>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</si>
  <si>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</si>
  <si>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</si>
  <si>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</si>
  <si>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</si>
  <si>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</si>
  <si>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</si>
  <si>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</si>
  <si>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</si>
  <si>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</si>
  <si>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</si>
  <si>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</si>
  <si>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</si>
  <si>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</si>
  <si>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</si>
  <si>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</si>
  <si>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</si>
  <si>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</si>
  <si>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</si>
  <si>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</si>
  <si>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</si>
  <si>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</si>
  <si>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</si>
  <si>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</si>
  <si>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</si>
  <si>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</si>
  <si>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</si>
  <si>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</si>
  <si>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</si>
  <si>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</si>
  <si>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</si>
  <si>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</si>
  <si>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</si>
  <si>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</si>
  <si>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</si>
  <si>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</si>
  <si>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</si>
  <si>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</si>
  <si>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</si>
  <si>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</si>
  <si>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</si>
  <si>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</si>
  <si>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</si>
  <si>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</si>
  <si>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</si>
  <si>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</si>
  <si>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</si>
  <si>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</si>
  <si>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</si>
  <si>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</si>
  <si>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</si>
  <si>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</si>
  <si>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</si>
  <si>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</si>
  <si>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</si>
  <si>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</si>
  <si>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</si>
  <si>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</si>
  <si>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</si>
  <si>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</si>
  <si>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</si>
  <si>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</si>
  <si>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</si>
  <si>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</si>
  <si>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</si>
  <si>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</si>
  <si>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</si>
  <si>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</si>
  <si>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</si>
  <si>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</si>
  <si>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</si>
  <si>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</si>
  <si>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</si>
  <si>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</si>
  <si>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</si>
  <si>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</si>
  <si>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</si>
  <si>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</si>
  <si>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</si>
  <si>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</si>
  <si>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</si>
  <si>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</si>
  <si>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</si>
  <si>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</si>
  <si>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</si>
  <si>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</si>
  <si>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</si>
  <si>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</si>
  <si>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</si>
  <si>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</si>
  <si>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</si>
  <si>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</si>
  <si>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</si>
  <si>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</si>
  <si>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</si>
  <si>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</si>
  <si>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</si>
  <si>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</si>
  <si>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</si>
  <si>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</si>
  <si>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</si>
  <si>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</si>
  <si>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</si>
  <si>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</si>
  <si>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</si>
  <si>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</si>
  <si>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</si>
  <si>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</si>
  <si>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</si>
  <si>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</si>
  <si>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</si>
  <si>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</si>
  <si>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</si>
  <si>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</si>
  <si>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</si>
  <si>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</si>
  <si>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</si>
  <si>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</si>
  <si>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</si>
  <si>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</si>
  <si>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</si>
  <si>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</si>
  <si>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</si>
  <si>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</si>
  <si>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</si>
  <si>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</si>
  <si>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</si>
  <si>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</si>
  <si>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</si>
  <si>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</si>
  <si>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</si>
  <si>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</si>
  <si>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</si>
  <si>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</si>
  <si>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</si>
  <si>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</si>
  <si>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</si>
  <si>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</si>
  <si>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</si>
  <si>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</si>
  <si>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</si>
  <si>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</si>
  <si>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</si>
  <si>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</si>
  <si>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</si>
  <si>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</si>
  <si>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</si>
  <si>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</si>
  <si>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</si>
  <si>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</si>
  <si>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</si>
  <si>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</si>
  <si>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</si>
  <si>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</si>
  <si>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</si>
  <si>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</si>
  <si>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</si>
  <si>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</si>
  <si>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</si>
  <si>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</si>
  <si>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</si>
  <si>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</si>
  <si>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</si>
  <si>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</si>
  <si>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</si>
  <si>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</si>
  <si>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</si>
  <si>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</si>
  <si>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</si>
  <si>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</si>
  <si>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</si>
  <si>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</si>
  <si>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</si>
  <si>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</si>
  <si>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</si>
  <si>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</si>
  <si>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</si>
  <si>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</si>
  <si>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</si>
  <si>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</si>
  <si>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</si>
  <si>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</si>
  <si>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</si>
  <si>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</si>
  <si>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</si>
  <si>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</si>
  <si>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</si>
  <si>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</si>
  <si>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</si>
  <si>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</si>
  <si>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</si>
  <si>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</si>
  <si>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</si>
  <si>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</si>
  <si>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</si>
  <si>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</si>
  <si>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</si>
  <si>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</si>
  <si>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</si>
  <si>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</si>
  <si>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</si>
  <si>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</si>
  <si>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</si>
  <si>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</si>
  <si>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</si>
  <si>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</si>
  <si>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</si>
  <si>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</si>
  <si>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</si>
  <si>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</si>
  <si>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</si>
  <si>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</si>
  <si>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</si>
  <si>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</si>
  <si>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</si>
  <si>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</si>
  <si>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</si>
  <si>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</si>
  <si>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</si>
  <si>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</si>
  <si>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</si>
  <si>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</si>
  <si>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</si>
  <si>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</si>
  <si>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</si>
  <si>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</si>
  <si>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</si>
  <si>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</si>
  <si>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</si>
  <si>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</si>
  <si>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</si>
  <si>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</si>
  <si>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</si>
  <si>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</si>
  <si>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</si>
  <si>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</si>
  <si>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</si>
  <si>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</si>
  <si>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</si>
  <si>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</si>
  <si>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</si>
  <si>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</si>
  <si>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</si>
  <si>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</si>
  <si>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</si>
  <si>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</si>
  <si>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</si>
  <si>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</si>
  <si>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</si>
  <si>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</si>
  <si>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</si>
  <si>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</si>
  <si>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</si>
  <si>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</si>
  <si>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</si>
  <si>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</si>
  <si>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</si>
  <si>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</si>
  <si>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</si>
  <si>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</si>
  <si>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</si>
  <si>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</si>
  <si>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</si>
  <si>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</si>
  <si>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</si>
  <si>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</si>
  <si>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</si>
  <si>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</si>
  <si>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</si>
  <si>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</si>
  <si>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</si>
  <si>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</si>
  <si>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</si>
  <si>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</si>
  <si>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</si>
  <si>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</si>
  <si>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</si>
  <si>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</si>
  <si>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</si>
  <si>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</si>
  <si>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</si>
  <si>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</si>
  <si>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</si>
  <si>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</si>
  <si>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</si>
  <si>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</si>
  <si>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</si>
  <si>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</si>
  <si>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</si>
  <si>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</si>
  <si>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</si>
  <si>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</si>
  <si>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</si>
  <si>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</si>
  <si>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</si>
  <si>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</si>
  <si>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</si>
  <si>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</si>
  <si>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</si>
  <si>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</si>
  <si>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</si>
  <si>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</si>
  <si>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</si>
  <si>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</si>
  <si>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</si>
  <si>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</si>
  <si>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</si>
  <si>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</si>
  <si>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</si>
  <si>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</si>
  <si>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</si>
  <si>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</si>
  <si>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</si>
  <si>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</si>
  <si>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</si>
  <si>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</si>
  <si>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</si>
  <si>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</si>
  <si>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</si>
  <si>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</si>
  <si>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</si>
  <si>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</si>
  <si>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</si>
  <si>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</si>
  <si>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</si>
  <si>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</si>
  <si>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</si>
  <si>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</si>
  <si>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</si>
  <si>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</si>
  <si>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</si>
  <si>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</si>
  <si>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</si>
  <si>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</si>
  <si>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</si>
  <si>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</si>
  <si>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</si>
  <si>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</si>
  <si>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</si>
  <si>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</si>
  <si>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</si>
  <si>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</si>
  <si>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</si>
  <si>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</si>
  <si>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</si>
  <si>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</si>
  <si>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</si>
  <si>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</si>
  <si>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</si>
  <si>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</si>
  <si>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</si>
  <si>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</si>
  <si>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</si>
  <si>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</si>
  <si>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</si>
  <si>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</si>
  <si>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</si>
  <si>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</si>
  <si>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</si>
  <si>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</si>
  <si>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</si>
  <si>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</si>
  <si>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</si>
  <si>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</si>
  <si>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</si>
  <si>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</si>
  <si>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</si>
  <si>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</si>
  <si>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</si>
  <si>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</si>
  <si>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</si>
  <si>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</si>
  <si>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</si>
  <si>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</si>
  <si>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</si>
  <si>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</si>
  <si>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</si>
  <si>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</si>
  <si>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</si>
  <si>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</si>
  <si>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</si>
  <si>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</si>
  <si>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</si>
  <si>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</si>
  <si>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</si>
  <si>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</si>
  <si>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</si>
  <si>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</si>
  <si>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</si>
  <si>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</si>
  <si>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</si>
  <si>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</si>
  <si>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</si>
  <si>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</si>
  <si>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</si>
  <si>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</si>
  <si>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</si>
  <si>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</si>
  <si>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</si>
  <si>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</si>
  <si>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</si>
  <si>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</si>
  <si>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</si>
  <si>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</si>
  <si>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</si>
  <si>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</si>
  <si>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</si>
  <si>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</si>
  <si>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</si>
  <si>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</si>
  <si>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</si>
  <si>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</si>
  <si>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</si>
  <si>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</si>
  <si>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</si>
  <si>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</si>
  <si>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</si>
  <si>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</si>
  <si>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</si>
  <si>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</si>
  <si>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</si>
  <si>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</si>
  <si>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</si>
  <si>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</si>
  <si>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</si>
  <si>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</si>
  <si>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</si>
  <si>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</si>
  <si>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</si>
  <si>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</si>
  <si>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</si>
  <si>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</si>
  <si>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</si>
  <si>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</si>
  <si>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</si>
  <si>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</si>
  <si>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</si>
  <si>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</si>
  <si>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</si>
  <si>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</si>
  <si>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</si>
  <si>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</si>
  <si>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</si>
  <si>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</si>
  <si>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</si>
  <si>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</si>
  <si>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</si>
  <si>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</si>
  <si>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</si>
  <si>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</si>
  <si>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</si>
  <si>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</si>
  <si>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</si>
  <si>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</si>
  <si>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</si>
  <si>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</si>
  <si>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</si>
  <si>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</si>
  <si>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</si>
  <si>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</si>
  <si>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</si>
  <si>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</si>
  <si>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</si>
  <si>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</si>
  <si>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</si>
  <si>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</si>
  <si>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</si>
  <si>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</si>
  <si>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</si>
  <si>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</si>
  <si>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</si>
  <si>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</si>
  <si>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</si>
  <si>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</si>
  <si>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</si>
  <si>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</si>
  <si>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</si>
  <si>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</si>
  <si>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</si>
  <si>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</si>
  <si>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</si>
  <si>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</si>
  <si>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</si>
  <si>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</si>
  <si>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</si>
  <si>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</si>
  <si>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</si>
  <si>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</si>
  <si>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</si>
  <si>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</si>
  <si>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</si>
  <si>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</si>
  <si>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</si>
  <si>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</si>
  <si>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</si>
  <si>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</si>
  <si>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</si>
  <si>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</si>
  <si>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</si>
  <si>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</si>
  <si>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</si>
  <si>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</si>
  <si>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</si>
  <si>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</si>
  <si>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</si>
  <si>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</si>
  <si>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</si>
  <si>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</si>
  <si>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</si>
  <si>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</si>
  <si>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</si>
  <si>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</si>
  <si>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</si>
  <si>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</si>
  <si>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</si>
  <si>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</si>
  <si>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</si>
  <si>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</si>
  <si>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</si>
  <si>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</si>
  <si>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</si>
  <si>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</si>
  <si>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</si>
  <si>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</si>
  <si>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</si>
  <si>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</si>
  <si>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</si>
  <si>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</si>
  <si>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</si>
  <si>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</si>
  <si>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</si>
  <si>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</si>
  <si>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</si>
  <si>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</si>
  <si>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</si>
  <si>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</si>
  <si>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</si>
  <si>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</si>
  <si>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</si>
  <si>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</si>
  <si>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</si>
  <si>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</si>
  <si>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</si>
  <si>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</si>
  <si>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</si>
  <si>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</si>
  <si>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</si>
  <si>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</si>
  <si>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</si>
  <si>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</si>
  <si>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</si>
  <si>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</si>
  <si>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</si>
  <si>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</si>
  <si>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</si>
  <si>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</si>
  <si>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</si>
  <si>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</si>
  <si>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</si>
  <si>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</si>
  <si>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</si>
  <si>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</si>
  <si>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</si>
  <si>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</si>
  <si>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</si>
  <si>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</si>
  <si>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</si>
  <si>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</si>
  <si>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</si>
  <si>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</si>
  <si>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</si>
  <si>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</si>
  <si>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</si>
  <si>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</si>
  <si>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</si>
  <si>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</si>
  <si>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</si>
  <si>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</si>
  <si>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</si>
  <si>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</si>
  <si>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</si>
  <si>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</si>
  <si>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</si>
  <si>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</si>
  <si>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</si>
  <si>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</si>
  <si>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</si>
  <si>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</si>
  <si>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</si>
  <si>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</si>
  <si>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</si>
  <si>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</si>
  <si>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</si>
  <si>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</si>
  <si>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</si>
  <si>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</si>
  <si>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</si>
  <si>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</si>
  <si>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</si>
  <si>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</si>
  <si>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</si>
  <si>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</si>
  <si>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</si>
  <si>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</si>
  <si>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</si>
  <si>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</si>
  <si>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</si>
  <si>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</si>
  <si>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</si>
  <si>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</si>
  <si>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</si>
  <si>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</si>
  <si>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</si>
  <si>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</si>
  <si>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</si>
  <si>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</si>
  <si>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</si>
  <si>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</si>
  <si>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</si>
  <si>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</si>
  <si>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</si>
  <si>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</si>
  <si>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</si>
  <si>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</si>
  <si>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</si>
  <si>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</si>
  <si>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</si>
  <si>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</si>
  <si>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</si>
  <si>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</si>
  <si>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</si>
  <si>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</si>
  <si>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</si>
  <si>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</si>
  <si>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</si>
  <si>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</si>
  <si>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</si>
  <si>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</si>
  <si>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</si>
  <si>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</si>
  <si>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</si>
  <si>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</si>
  <si>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</si>
  <si>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</si>
  <si>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</si>
  <si>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</si>
  <si>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</si>
  <si>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</si>
  <si>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</si>
  <si>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</si>
  <si>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</si>
  <si>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</si>
  <si>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</si>
  <si>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</si>
  <si>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</si>
  <si>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</si>
  <si>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</si>
  <si>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</si>
  <si>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</si>
  <si>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</si>
  <si>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</si>
  <si>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</si>
  <si>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</si>
  <si>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</si>
  <si>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</si>
  <si>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</si>
  <si>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</si>
  <si>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</si>
  <si>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</si>
  <si>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</si>
  <si>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</si>
  <si>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</si>
  <si>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</si>
  <si>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</si>
  <si>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</si>
  <si>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</si>
  <si>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</si>
  <si>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</si>
  <si>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</si>
  <si>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</si>
  <si>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</si>
  <si>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</si>
  <si>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</si>
  <si>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</si>
  <si>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</si>
  <si>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</si>
  <si>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</si>
  <si>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</si>
  <si>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</si>
  <si>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</si>
  <si>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</si>
  <si>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</si>
  <si>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</si>
  <si>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</si>
  <si>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</si>
  <si>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</si>
  <si>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</si>
  <si>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</si>
  <si>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</si>
  <si>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</si>
  <si>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</si>
  <si>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</si>
  <si>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</si>
  <si>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</si>
  <si>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</si>
  <si>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</si>
  <si>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</si>
  <si>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</si>
  <si>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</si>
  <si>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</si>
  <si>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</si>
  <si>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</si>
  <si>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</si>
  <si>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</si>
  <si>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</si>
  <si>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</si>
  <si>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</si>
  <si>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</si>
  <si>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</si>
  <si>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</si>
  <si>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</si>
  <si>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</si>
  <si>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</si>
  <si>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</si>
  <si>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</si>
  <si>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</si>
  <si>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</si>
  <si>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</si>
  <si>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</si>
  <si>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</si>
  <si>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</si>
  <si>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</si>
  <si>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</si>
  <si>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</si>
  <si>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</si>
  <si>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</si>
  <si>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</si>
  <si>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</si>
  <si>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</si>
  <si>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</si>
  <si>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</si>
  <si>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</si>
  <si>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</si>
  <si>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</si>
  <si>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</si>
  <si>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</si>
  <si>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</si>
  <si>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</si>
  <si>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</si>
  <si>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</si>
  <si>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</si>
  <si>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</si>
  <si>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</si>
  <si>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</si>
  <si>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</si>
  <si>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</si>
  <si>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</si>
  <si>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</si>
  <si>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</si>
  <si>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</si>
  <si>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</si>
  <si>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</si>
  <si>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</si>
  <si>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</si>
  <si>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</si>
  <si>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</si>
  <si>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</si>
  <si>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</si>
  <si>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</si>
  <si>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</si>
  <si>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</si>
  <si>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</si>
  <si>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</si>
  <si>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</si>
  <si>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</si>
  <si>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</si>
  <si>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</si>
  <si>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</si>
  <si>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</si>
  <si>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</si>
  <si>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</si>
  <si>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</si>
  <si>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</si>
  <si>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</si>
  <si>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</si>
  <si>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</si>
  <si>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</si>
  <si>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</si>
  <si>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</si>
  <si>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</si>
  <si>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</si>
  <si>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</si>
  <si>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</si>
  <si>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</si>
  <si>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</si>
  <si>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</si>
  <si>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</si>
  <si>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</si>
  <si>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</si>
  <si>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</si>
  <si>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</si>
  <si>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</si>
  <si>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</si>
  <si>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</si>
  <si>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</si>
  <si>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</si>
  <si>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</si>
  <si>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</si>
  <si>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</si>
  <si>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</si>
  <si>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</si>
  <si>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</si>
  <si>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</si>
  <si>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</si>
  <si>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</si>
  <si>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</si>
  <si>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</si>
  <si>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</si>
  <si>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</si>
  <si>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</si>
  <si>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</si>
  <si>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</si>
  <si>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</si>
  <si>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</si>
  <si>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</si>
  <si>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</si>
  <si>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</si>
  <si>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</si>
  <si>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</si>
  <si>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</si>
  <si>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</si>
  <si>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</si>
  <si>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</si>
  <si>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</si>
  <si>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</si>
  <si>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</si>
  <si>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</si>
  <si>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</si>
  <si>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</si>
  <si>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</si>
  <si>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</si>
  <si>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</si>
  <si>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</si>
  <si>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</si>
  <si>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</si>
  <si>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</si>
  <si>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</si>
  <si>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</si>
  <si>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</si>
  <si>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</si>
  <si>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</si>
  <si>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</si>
  <si>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</si>
  <si>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</si>
  <si>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</si>
  <si>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</si>
  <si>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</si>
  <si>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</si>
  <si>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</si>
  <si>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</si>
  <si>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</si>
  <si>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</si>
  <si>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</si>
  <si>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</si>
  <si>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</si>
  <si>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</si>
  <si>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</si>
  <si>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</si>
  <si>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</si>
  <si>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</si>
  <si>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</si>
  <si>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</si>
  <si>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</si>
  <si>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</si>
  <si>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</si>
  <si>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</si>
  <si>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</si>
  <si>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</si>
  <si>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</si>
  <si>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</si>
  <si>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</si>
  <si>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</si>
  <si>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</si>
  <si>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</si>
  <si>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</si>
  <si>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</si>
  <si>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</si>
  <si>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</si>
  <si>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</si>
  <si>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</si>
  <si>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</si>
  <si>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</si>
  <si>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</si>
  <si>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</si>
  <si>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</si>
  <si>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</si>
  <si>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</si>
  <si>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</si>
  <si>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</si>
  <si>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</si>
  <si>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</si>
  <si>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</si>
  <si>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</si>
  <si>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</si>
  <si>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</si>
  <si>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</si>
  <si>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</si>
  <si>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</si>
  <si>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</si>
  <si>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</si>
  <si>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</si>
  <si>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</si>
  <si>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</si>
  <si>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</si>
  <si>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</si>
  <si>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</si>
  <si>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</si>
  <si>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</si>
  <si>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</si>
  <si>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</si>
  <si>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</si>
  <si>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</si>
  <si>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</si>
  <si>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</si>
  <si>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</si>
  <si>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</si>
  <si>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</si>
  <si>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</si>
  <si>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</si>
  <si>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</si>
  <si>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</si>
  <si>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</si>
  <si>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</si>
  <si>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</si>
  <si>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</si>
  <si>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</si>
  <si>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</si>
  <si>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</si>
  <si>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</si>
  <si>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</si>
  <si>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</si>
  <si>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</si>
  <si>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</si>
  <si>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</si>
  <si>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</si>
  <si>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</si>
  <si>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</si>
  <si>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</si>
  <si>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</si>
  <si>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</si>
  <si>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</si>
  <si>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</si>
  <si>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</si>
  <si>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</si>
  <si>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</si>
  <si>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</si>
  <si>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</si>
  <si>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</si>
  <si>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</si>
  <si>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</si>
  <si>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</si>
  <si>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</si>
  <si>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</si>
  <si>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</si>
  <si>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</si>
  <si>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</si>
  <si>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</si>
  <si>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</si>
  <si>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</si>
  <si>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</si>
  <si>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</si>
  <si>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</si>
  <si>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</si>
  <si>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</si>
  <si>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</si>
  <si>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</si>
  <si>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</si>
  <si>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</si>
  <si>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</si>
  <si>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</si>
  <si>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</si>
  <si>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</si>
  <si>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</si>
  <si>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</si>
  <si>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</si>
  <si>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</si>
  <si>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</si>
  <si>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</si>
  <si>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</si>
  <si>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</si>
  <si>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</si>
  <si>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</si>
  <si>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</si>
  <si>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</si>
  <si>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</si>
  <si>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</si>
  <si>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</si>
  <si>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</si>
  <si>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</si>
  <si>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</si>
  <si>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</si>
  <si>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</si>
  <si>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</si>
  <si>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</si>
  <si>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</si>
  <si>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</si>
  <si>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</si>
  <si>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</si>
  <si>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</si>
  <si>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</si>
  <si>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</si>
  <si>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</si>
  <si>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</si>
  <si>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</si>
  <si>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</si>
  <si>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</si>
  <si>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</si>
  <si>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</si>
  <si>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</si>
  <si>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</si>
  <si>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</si>
  <si>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</si>
  <si>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</si>
  <si>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</si>
  <si>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</si>
  <si>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</si>
  <si>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</si>
  <si>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</si>
  <si>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</si>
  <si>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</si>
  <si>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</si>
  <si>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</si>
  <si>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</si>
  <si>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</si>
  <si>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</si>
  <si>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</si>
  <si>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</si>
  <si>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</si>
  <si>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</si>
  <si>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</si>
  <si>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</si>
  <si>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</si>
  <si>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</si>
  <si>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</si>
  <si>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</si>
  <si>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</si>
  <si>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</si>
  <si>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</si>
  <si>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</si>
  <si>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</si>
  <si>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</si>
  <si>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</si>
  <si>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</si>
  <si>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</si>
  <si>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</si>
  <si>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</si>
  <si>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</si>
  <si>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</si>
  <si>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</si>
  <si>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</si>
  <si>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</si>
  <si>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</si>
  <si>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</si>
  <si>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</si>
  <si>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</si>
  <si>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</si>
  <si>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</si>
  <si>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</si>
  <si>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</si>
  <si>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</si>
  <si>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</si>
  <si>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</si>
  <si>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</si>
  <si>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</si>
  <si>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</si>
  <si>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</si>
  <si>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</si>
  <si>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</si>
  <si>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</si>
  <si>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</si>
  <si>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</si>
  <si>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</si>
  <si>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</si>
  <si>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</si>
  <si>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</si>
  <si>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</si>
  <si>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</si>
  <si>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</si>
  <si>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</si>
  <si>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</si>
  <si>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</si>
  <si>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</si>
  <si>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</si>
  <si>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</si>
  <si>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</si>
  <si>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</si>
  <si>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</si>
  <si>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</si>
  <si>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</si>
  <si>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</si>
  <si>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</si>
  <si>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</si>
  <si>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</si>
  <si>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</si>
  <si>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</si>
  <si>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</si>
  <si>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</si>
  <si>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</si>
  <si>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</si>
  <si>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</si>
  <si>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</si>
  <si>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</si>
  <si>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</si>
  <si>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</si>
  <si>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</si>
  <si>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</si>
  <si>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</si>
  <si>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</si>
  <si>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</si>
  <si>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</si>
  <si>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</si>
  <si>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</si>
  <si>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</si>
  <si>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</si>
  <si>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</si>
  <si>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</si>
  <si>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</si>
  <si>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</si>
  <si>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</si>
  <si>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</si>
  <si>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</si>
  <si>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</si>
  <si>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</si>
  <si>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</si>
  <si>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</si>
  <si>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</si>
  <si>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</si>
  <si>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</si>
  <si>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</si>
  <si>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</si>
  <si>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</si>
  <si>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</si>
  <si>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</si>
  <si>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</si>
  <si>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</si>
  <si>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</si>
  <si>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</si>
  <si>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</si>
  <si>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</si>
  <si>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</si>
  <si>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</si>
  <si>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</si>
  <si>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</si>
  <si>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</si>
  <si>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</si>
  <si>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</si>
  <si>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</si>
  <si>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</si>
  <si>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</si>
  <si>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</si>
  <si>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</si>
  <si>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</si>
  <si>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</si>
  <si>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</si>
  <si>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</si>
  <si>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</si>
  <si>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</si>
  <si>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</si>
  <si>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</si>
  <si>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</si>
  <si>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</si>
  <si>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</si>
  <si>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</si>
  <si>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</si>
  <si>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</si>
  <si>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</si>
  <si>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</si>
  <si>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</si>
  <si>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</si>
  <si>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</si>
  <si>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</si>
  <si>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</si>
  <si>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</si>
  <si>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</si>
  <si>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</si>
  <si>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</si>
  <si>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</si>
  <si>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</si>
  <si>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</si>
  <si>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</si>
  <si>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</si>
  <si>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</si>
  <si>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</si>
  <si>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</si>
  <si>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</si>
  <si>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</si>
  <si>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</si>
  <si>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</si>
  <si>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</si>
  <si>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</si>
  <si>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</si>
  <si>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</si>
  <si>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</si>
  <si>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</si>
  <si>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</si>
  <si>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</si>
  <si>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</si>
  <si>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</si>
  <si>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</si>
  <si>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</si>
  <si>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</si>
  <si>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</si>
  <si>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</si>
  <si>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</si>
  <si>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</si>
  <si>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</si>
  <si>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</si>
  <si>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</si>
  <si>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</si>
  <si>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</si>
  <si>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</si>
  <si>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</si>
  <si>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</si>
  <si>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</si>
  <si>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</si>
  <si>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</si>
  <si>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</si>
  <si>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</si>
  <si>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</si>
  <si>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</si>
  <si>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</si>
  <si>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</si>
  <si>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</si>
  <si>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</si>
  <si>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</si>
  <si>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</si>
  <si>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</si>
  <si>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</si>
  <si>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</si>
  <si>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</si>
  <si>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</si>
  <si>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</si>
  <si>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</si>
  <si>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</si>
  <si>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</si>
  <si>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</si>
  <si>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</si>
  <si>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</si>
  <si>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</si>
  <si>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</si>
  <si>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</si>
  <si>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</si>
  <si>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</si>
  <si>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</si>
  <si>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</si>
  <si>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</si>
  <si>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</si>
  <si>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</si>
  <si>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</si>
  <si>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</si>
  <si>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</si>
  <si>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</si>
  <si>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</si>
  <si>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</si>
  <si>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</si>
  <si>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</si>
  <si>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</si>
  <si>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</si>
  <si>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</si>
  <si>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</si>
  <si>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</si>
  <si>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</si>
  <si>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</si>
  <si>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</si>
  <si>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</si>
  <si>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</si>
  <si>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</si>
  <si>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</si>
  <si>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</si>
  <si>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</si>
  <si>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</si>
  <si>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</si>
  <si>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</si>
  <si>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</si>
  <si>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</si>
  <si>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</si>
  <si>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</si>
  <si>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</si>
  <si>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</si>
  <si>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</si>
  <si>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</si>
  <si>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</si>
  <si>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</si>
  <si>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</si>
  <si>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</si>
  <si>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</si>
  <si>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</si>
  <si>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</si>
  <si>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</si>
  <si>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</si>
  <si>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</si>
  <si>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</si>
  <si>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</si>
  <si>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</si>
  <si>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</si>
  <si>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</si>
  <si>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</si>
  <si>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</si>
  <si>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</si>
  <si>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</si>
  <si>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</si>
  <si>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</si>
  <si>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</si>
  <si>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</si>
  <si>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</si>
  <si>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</si>
  <si>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</si>
  <si>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</si>
  <si>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</si>
  <si>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</si>
  <si>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</si>
  <si>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</si>
  <si>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</si>
  <si>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</si>
  <si>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</si>
  <si>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</si>
  <si>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</si>
  <si>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</si>
  <si>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</si>
  <si>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</si>
  <si>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</si>
  <si>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</si>
  <si>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</si>
  <si>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</si>
  <si>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</si>
  <si>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</si>
  <si>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</si>
  <si>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</si>
  <si>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</si>
  <si>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</si>
  <si>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</si>
  <si>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</si>
  <si>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</si>
  <si>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</si>
  <si>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</si>
  <si>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</si>
  <si>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</si>
  <si>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</si>
  <si>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</si>
  <si>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</si>
  <si>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</si>
  <si>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</si>
  <si>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</si>
  <si>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</si>
  <si>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</si>
  <si>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</si>
  <si>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</si>
  <si>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</si>
  <si>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</si>
  <si>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</si>
  <si>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</si>
  <si>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</si>
  <si>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</si>
  <si>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</si>
  <si>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</si>
  <si>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</si>
  <si>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</si>
  <si>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</si>
  <si>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</si>
  <si>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</si>
  <si>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</si>
  <si>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</si>
  <si>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</si>
  <si>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</si>
  <si>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</si>
  <si>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</si>
  <si>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</si>
  <si>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</si>
  <si>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</si>
  <si>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</si>
  <si>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</si>
  <si>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</si>
  <si>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</si>
  <si>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</si>
  <si>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</si>
  <si>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</si>
  <si>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</si>
  <si>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</si>
  <si>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</si>
  <si>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</si>
  <si>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</si>
  <si>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</si>
  <si>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</si>
  <si>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</si>
  <si>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</si>
  <si>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</si>
  <si>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</si>
  <si>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</si>
  <si>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</si>
  <si>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</si>
  <si>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</si>
  <si>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</si>
  <si>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</si>
  <si>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</si>
  <si>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</si>
  <si>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</si>
  <si>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</si>
  <si>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</si>
  <si>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</si>
  <si>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</si>
  <si>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</si>
  <si>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</si>
  <si>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</si>
  <si>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</si>
  <si>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</si>
  <si>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</si>
  <si>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</si>
  <si>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</si>
  <si>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</si>
  <si>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</si>
  <si>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</si>
  <si>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</si>
  <si>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</si>
  <si>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</si>
  <si>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</si>
  <si>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</si>
  <si>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</si>
  <si>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</si>
  <si>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</si>
  <si>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</si>
  <si>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</si>
  <si>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</si>
  <si>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</si>
  <si>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</si>
  <si>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</si>
  <si>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</si>
  <si>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</si>
  <si>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</si>
  <si>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</si>
  <si>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</si>
  <si>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</si>
  <si>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</si>
  <si>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</si>
  <si>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</si>
  <si>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</si>
  <si>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</si>
  <si>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</si>
  <si>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</si>
  <si>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</si>
  <si>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</si>
  <si>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</si>
  <si>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</si>
  <si>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</si>
  <si>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</si>
  <si>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</si>
  <si>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</si>
  <si>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</si>
  <si>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</si>
  <si>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</si>
  <si>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</si>
  <si>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</si>
  <si>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</si>
  <si>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</si>
  <si>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</si>
  <si>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</si>
  <si>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</si>
  <si>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</si>
  <si>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</si>
  <si>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</si>
  <si>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</si>
  <si>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</si>
  <si>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</si>
  <si>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</si>
  <si>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</si>
  <si>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</si>
  <si>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</si>
  <si>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</si>
  <si>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</si>
  <si>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</si>
  <si>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</si>
  <si>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</si>
  <si>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</si>
  <si>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</si>
  <si>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</si>
  <si>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</si>
  <si>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</si>
  <si>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</si>
  <si>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</si>
  <si>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</si>
  <si>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</si>
  <si>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</si>
  <si>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</si>
  <si>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</si>
  <si>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</si>
  <si>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</si>
  <si>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</si>
  <si>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</si>
  <si>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</si>
  <si>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</si>
  <si>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</si>
  <si>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</si>
  <si>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</si>
  <si>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</si>
  <si>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</si>
  <si>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</si>
  <si>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</si>
  <si>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</si>
  <si>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</si>
  <si>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</si>
  <si>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</si>
  <si>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</si>
  <si>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</si>
  <si>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</si>
  <si>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</si>
  <si>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</si>
  <si>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</si>
  <si>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</si>
  <si>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</si>
  <si>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</si>
  <si>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</si>
  <si>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</si>
  <si>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</si>
  <si>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</si>
  <si>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</si>
  <si>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</si>
  <si>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</si>
  <si>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</si>
  <si>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</si>
  <si>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</si>
  <si>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</si>
  <si>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</si>
  <si>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</si>
  <si>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</si>
  <si>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</si>
  <si>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</si>
  <si>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</si>
  <si>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</si>
  <si>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</si>
  <si>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</si>
  <si>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</si>
  <si>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</si>
  <si>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</si>
  <si>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</si>
  <si>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</si>
  <si>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</si>
  <si>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</si>
  <si>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</si>
  <si>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</si>
  <si>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</si>
  <si>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</si>
  <si>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</si>
  <si>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</si>
  <si>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</si>
  <si>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</si>
  <si>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</si>
  <si>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</si>
  <si>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</si>
  <si>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</si>
  <si>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</si>
  <si>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</si>
  <si>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</si>
  <si>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</si>
  <si>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</si>
  <si>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</si>
  <si>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</si>
  <si>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</si>
  <si>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</si>
  <si>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</si>
  <si>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</si>
  <si>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</si>
  <si>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</si>
  <si>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</si>
  <si>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</si>
  <si>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</si>
  <si>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</si>
  <si>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</si>
  <si>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</si>
  <si>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</si>
  <si>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</si>
  <si>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</si>
  <si>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</si>
  <si>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</si>
  <si>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</si>
  <si>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</si>
  <si>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</si>
  <si>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</si>
  <si>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</si>
  <si>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</si>
  <si>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</si>
  <si>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</si>
  <si>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</si>
  <si>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</si>
  <si>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</si>
  <si>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</si>
  <si>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</si>
  <si>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</si>
  <si>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</si>
  <si>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</si>
  <si>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</si>
  <si>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</si>
  <si>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</si>
  <si>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</si>
  <si>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</si>
  <si>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</si>
  <si>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</si>
  <si>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</si>
  <si>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</si>
  <si>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</si>
  <si>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</si>
  <si>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</si>
  <si>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</si>
  <si>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</si>
  <si>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</si>
  <si>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</si>
  <si>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</si>
  <si>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</si>
  <si>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</si>
  <si>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</si>
  <si>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</si>
  <si>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</si>
  <si>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</si>
  <si>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</si>
  <si>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</si>
  <si>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</si>
  <si>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</si>
  <si>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</si>
  <si>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</si>
  <si>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</si>
  <si>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</si>
  <si>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</si>
  <si>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</si>
  <si>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</si>
  <si>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</si>
  <si>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</si>
  <si>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</si>
  <si>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</si>
  <si>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</si>
  <si>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</si>
  <si>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</si>
  <si>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</si>
  <si>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</si>
  <si>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</si>
  <si>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</si>
  <si>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</si>
  <si>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</si>
  <si>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</si>
  <si>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</si>
  <si>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</si>
  <si>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</si>
  <si>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</si>
  <si>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</si>
  <si>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</si>
  <si>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</si>
  <si>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</si>
  <si>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</si>
  <si>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</si>
  <si>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</si>
  <si>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</si>
  <si>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</si>
  <si>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</si>
  <si>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</si>
  <si>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</si>
  <si>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</si>
  <si>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</si>
  <si>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</si>
  <si>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</si>
  <si>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</si>
  <si>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</si>
  <si>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</si>
  <si>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</si>
  <si>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</si>
  <si>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</si>
  <si>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</si>
  <si>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</si>
  <si>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</si>
  <si>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</si>
  <si>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</si>
  <si>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</si>
  <si>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</si>
  <si>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</si>
  <si>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</si>
  <si>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</si>
  <si>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</si>
  <si>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</si>
  <si>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</si>
  <si>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</si>
  <si>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</si>
  <si>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</si>
  <si>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</si>
  <si>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</si>
  <si>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</si>
  <si>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</si>
  <si>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</si>
  <si>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</si>
  <si>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</si>
  <si>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</si>
  <si>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</si>
  <si>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</si>
  <si>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</si>
  <si>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</si>
  <si>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</si>
  <si>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</si>
  <si>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</si>
  <si>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</si>
  <si>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</si>
  <si>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</si>
  <si>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</si>
  <si>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</si>
  <si>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</si>
  <si>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</si>
  <si>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</si>
  <si>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</si>
  <si>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</si>
  <si>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</si>
  <si>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</si>
  <si>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</si>
  <si>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</si>
  <si>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</si>
  <si>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</si>
  <si>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</si>
  <si>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</si>
  <si>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</si>
  <si>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</si>
  <si>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</si>
  <si>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</si>
  <si>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</si>
  <si>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</si>
  <si>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</si>
  <si>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</si>
  <si>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</si>
  <si>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</si>
  <si>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</si>
  <si>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</si>
  <si>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</si>
  <si>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</si>
  <si>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</si>
  <si>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</si>
  <si>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</si>
  <si>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</si>
  <si>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</si>
  <si>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</si>
  <si>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</si>
  <si>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</si>
  <si>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</si>
  <si>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</si>
  <si>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</si>
  <si>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</si>
  <si>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</si>
  <si>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</si>
  <si>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</si>
  <si>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</si>
  <si>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</si>
  <si>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</si>
  <si>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</si>
  <si>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</si>
  <si>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</si>
  <si>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</si>
  <si>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</si>
  <si>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</si>
  <si>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</si>
  <si>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</si>
  <si>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</si>
  <si>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</si>
  <si>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</si>
  <si>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</si>
  <si>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</si>
  <si>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</si>
  <si>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</si>
  <si>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</si>
  <si>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</si>
  <si>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</si>
  <si>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</si>
  <si>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</si>
  <si>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</si>
  <si>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</si>
  <si>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</si>
  <si>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</si>
  <si>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</si>
  <si>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</si>
  <si>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</si>
  <si>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</si>
  <si>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</si>
  <si>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</si>
  <si>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</si>
  <si>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</si>
  <si>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</si>
  <si>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</si>
  <si>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</si>
  <si>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</si>
  <si>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</si>
  <si>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</si>
  <si>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</si>
  <si>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</si>
  <si>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</si>
  <si>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</si>
  <si>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</si>
  <si>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</si>
  <si>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</si>
  <si>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</si>
  <si>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</si>
  <si>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</si>
  <si>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</si>
  <si>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</si>
  <si>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</si>
  <si>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</si>
  <si>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</si>
  <si>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</si>
  <si>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</si>
  <si>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</si>
  <si>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</si>
  <si>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</si>
  <si>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</si>
  <si>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</si>
  <si>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</si>
  <si>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</si>
  <si>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</si>
  <si>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</si>
  <si>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</si>
  <si>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</si>
  <si>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</si>
  <si>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</si>
  <si>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</si>
  <si>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</si>
  <si>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</si>
  <si>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</si>
  <si>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</si>
  <si>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</si>
  <si>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</si>
  <si>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</si>
  <si>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</si>
  <si>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</si>
  <si>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</si>
  <si>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</si>
  <si>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</si>
  <si>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</si>
  <si>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</si>
  <si>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</si>
  <si>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</si>
  <si>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</si>
  <si>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</si>
  <si>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</si>
  <si>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</si>
  <si>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</si>
  <si>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</si>
  <si>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</si>
  <si>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</si>
  <si>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</si>
  <si>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</si>
  <si>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</si>
  <si>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</si>
  <si>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</si>
  <si>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</si>
  <si>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</si>
  <si>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</si>
  <si>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</si>
  <si>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</si>
  <si>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</si>
  <si>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</si>
  <si>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</si>
  <si>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</si>
  <si>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</si>
  <si>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</si>
  <si>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</si>
  <si>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</si>
  <si>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</si>
  <si>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</si>
  <si>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</si>
  <si>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</si>
  <si>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</si>
  <si>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</si>
  <si>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</si>
  <si>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</si>
  <si>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</si>
  <si>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</si>
  <si>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</si>
  <si>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</si>
  <si>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</si>
  <si>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</si>
  <si>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</si>
  <si>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</si>
  <si>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</si>
  <si>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</si>
  <si>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</si>
  <si>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</si>
  <si>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</si>
  <si>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</si>
  <si>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</si>
  <si>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</si>
  <si>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</si>
  <si>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</si>
  <si>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</si>
  <si>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</si>
  <si>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</si>
  <si>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</si>
  <si>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</si>
  <si>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</si>
  <si>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</si>
  <si>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</si>
  <si>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</si>
  <si>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</si>
  <si>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</si>
  <si>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</si>
  <si>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</si>
  <si>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</si>
  <si>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</si>
  <si>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</si>
  <si>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</si>
  <si>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</si>
  <si>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</si>
  <si>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</si>
  <si>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</si>
  <si>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</si>
  <si>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</si>
  <si>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</si>
  <si>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</si>
  <si>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</si>
  <si>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</si>
  <si>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</si>
  <si>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</si>
  <si>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</si>
  <si>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</si>
  <si>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</si>
  <si>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</si>
  <si>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</si>
  <si>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</si>
  <si>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</si>
  <si>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</si>
  <si>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</si>
  <si>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</si>
  <si>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</si>
  <si>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</si>
  <si>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</si>
  <si>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</si>
  <si>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</si>
  <si>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</si>
  <si>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</si>
  <si>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</si>
  <si>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</si>
  <si>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</si>
  <si>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</si>
  <si>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</si>
  <si>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</si>
  <si>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</si>
  <si>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</si>
  <si>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</si>
  <si>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</si>
  <si>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</si>
  <si>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</si>
  <si>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</si>
  <si>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</si>
  <si>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</si>
  <si>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</si>
  <si>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</si>
  <si>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</si>
  <si>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</si>
  <si>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</si>
  <si>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</si>
  <si>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</si>
  <si>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</si>
  <si>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</si>
  <si>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</si>
  <si>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</si>
  <si>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</si>
  <si>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</si>
  <si>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</si>
  <si>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</si>
  <si>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</si>
  <si>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</si>
  <si>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</si>
  <si>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</si>
  <si>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</si>
  <si>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</si>
  <si>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</si>
  <si>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</si>
  <si>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</si>
  <si>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</si>
  <si>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</si>
  <si>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</si>
  <si>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</si>
  <si>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</si>
  <si>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</si>
  <si>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</si>
  <si>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</si>
  <si>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</si>
  <si>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</si>
  <si>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</si>
  <si>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</si>
  <si>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</si>
  <si>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</si>
  <si>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</si>
  <si>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</si>
  <si>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</si>
  <si>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</si>
  <si>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</si>
  <si>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</si>
  <si>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</si>
  <si>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</si>
  <si>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</si>
  <si>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</si>
  <si>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</si>
  <si>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</si>
  <si>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</si>
  <si>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</si>
  <si>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</si>
  <si>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</si>
  <si>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</si>
  <si>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</si>
  <si>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</si>
  <si>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</si>
  <si>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</si>
  <si>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</si>
  <si>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</si>
  <si>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</si>
  <si>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</si>
  <si>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</si>
  <si>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</si>
  <si>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</si>
  <si>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</si>
  <si>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</si>
  <si>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</si>
  <si>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</si>
  <si>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</si>
  <si>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</si>
  <si>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</si>
  <si>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</si>
  <si>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</si>
  <si>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</si>
  <si>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</si>
  <si>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</si>
  <si>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</si>
  <si>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</si>
  <si>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</si>
  <si>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</si>
  <si>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</si>
  <si>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</si>
  <si>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</si>
  <si>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</si>
  <si>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</si>
  <si>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</si>
  <si>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</si>
  <si>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</si>
  <si>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</si>
  <si>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</si>
  <si>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</si>
  <si>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</si>
  <si>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</si>
  <si>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</si>
  <si>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</si>
  <si>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</si>
  <si>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</si>
  <si>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</si>
  <si>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</si>
  <si>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</si>
  <si>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</si>
  <si>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</si>
  <si>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</si>
  <si>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</si>
  <si>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</si>
  <si>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</si>
  <si>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</si>
  <si>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</si>
  <si>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</si>
  <si>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</si>
  <si>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</si>
  <si>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</si>
  <si>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</si>
  <si>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</si>
  <si>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</si>
  <si>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</si>
  <si>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</si>
  <si>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</si>
  <si>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</si>
  <si>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</si>
  <si>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</si>
  <si>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</si>
  <si>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</si>
  <si>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</si>
  <si>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</si>
  <si>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</si>
  <si>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</si>
  <si>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</si>
  <si>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</si>
  <si>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</si>
  <si>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</si>
  <si>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</si>
  <si>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</si>
  <si>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</si>
  <si>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</si>
  <si>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</si>
  <si>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</si>
  <si>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</si>
  <si>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</si>
  <si>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</si>
  <si>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</si>
  <si>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</si>
  <si>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</si>
  <si>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</si>
  <si>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</si>
  <si>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</si>
  <si>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</si>
  <si>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</si>
  <si>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</si>
  <si>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</si>
  <si>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</si>
  <si>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</si>
  <si>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</si>
  <si>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</si>
  <si>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</si>
  <si>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</si>
  <si>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</si>
  <si>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</si>
  <si>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</si>
  <si>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</si>
  <si>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</si>
  <si>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</si>
  <si>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</si>
  <si>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</si>
  <si>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</si>
  <si>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</si>
  <si>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</si>
  <si>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</si>
  <si>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</si>
  <si>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</si>
  <si>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</si>
  <si>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</si>
  <si>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</si>
  <si>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</si>
  <si>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</si>
  <si>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</si>
  <si>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</si>
  <si>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</si>
  <si>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</si>
  <si>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</si>
  <si>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</si>
  <si>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</si>
  <si>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</si>
  <si>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</si>
  <si>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</si>
  <si>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</si>
  <si>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</si>
  <si>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</si>
  <si>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</si>
  <si>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</si>
  <si>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</si>
  <si>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</si>
  <si>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</si>
  <si>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</si>
  <si>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</si>
  <si>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</si>
  <si>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</si>
  <si>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</si>
  <si>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</si>
  <si>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</si>
  <si>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</si>
  <si>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</si>
  <si>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</si>
  <si>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</si>
  <si>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</si>
  <si>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</si>
  <si>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</si>
  <si>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</si>
  <si>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</si>
  <si>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</si>
  <si>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</si>
  <si>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</si>
  <si>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</si>
  <si>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</si>
  <si>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</si>
  <si>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</si>
  <si>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</si>
  <si>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</si>
  <si>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</si>
  <si>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</si>
  <si>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</si>
  <si>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</si>
  <si>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</si>
  <si>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</si>
  <si>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</si>
  <si>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</si>
  <si>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</si>
  <si>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</si>
  <si>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</si>
  <si>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</si>
  <si>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</si>
  <si>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</si>
  <si>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</si>
  <si>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</si>
  <si>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</si>
  <si>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</si>
  <si>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</si>
  <si>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</si>
  <si>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</si>
  <si>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</si>
  <si>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</si>
  <si>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</si>
  <si>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</si>
  <si>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</si>
  <si>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</si>
  <si>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</si>
  <si>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</si>
  <si>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</si>
  <si>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</si>
  <si>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</si>
  <si>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</si>
  <si>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</si>
  <si>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</si>
  <si>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</si>
  <si>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</si>
  <si>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</si>
  <si>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</si>
  <si>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</si>
  <si>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</si>
  <si>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</si>
  <si>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</si>
  <si>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</si>
  <si>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</si>
  <si>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</si>
  <si>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</si>
  <si>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</si>
  <si>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</si>
  <si>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</si>
  <si>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</si>
  <si>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</si>
  <si>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</si>
  <si>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</si>
  <si>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</si>
  <si>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</si>
  <si>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</si>
  <si>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</si>
  <si>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</si>
  <si>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</si>
  <si>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</si>
  <si>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</si>
  <si>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</si>
  <si>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</si>
  <si>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</si>
  <si>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</si>
  <si>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</si>
  <si>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</si>
  <si>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</si>
  <si>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</si>
  <si>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</si>
  <si>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</si>
  <si>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</si>
  <si>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</si>
  <si>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</si>
  <si>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</si>
  <si>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</si>
  <si>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</si>
  <si>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</si>
  <si>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</si>
  <si>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</si>
  <si>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</si>
  <si>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</si>
  <si>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</si>
  <si>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</si>
  <si>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</si>
  <si>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</si>
  <si>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</si>
  <si>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</si>
  <si>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</si>
  <si>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</si>
  <si>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</si>
  <si>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</si>
  <si>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</si>
  <si>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</si>
  <si>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</si>
  <si>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</si>
  <si>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</si>
  <si>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</si>
  <si>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</si>
  <si>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</si>
  <si>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</si>
  <si>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</si>
  <si>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</si>
  <si>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</si>
  <si>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</si>
  <si>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</si>
  <si>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</si>
  <si>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</si>
  <si>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</si>
  <si>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</si>
  <si>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</si>
  <si>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</si>
  <si>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</si>
  <si>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</si>
  <si>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</si>
  <si>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</si>
  <si>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</si>
  <si>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</si>
  <si>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</si>
  <si>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</si>
  <si>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</si>
  <si>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</si>
  <si>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</si>
  <si>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</si>
  <si>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</si>
  <si>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</si>
  <si>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</si>
  <si>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</si>
  <si>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</si>
  <si>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</si>
  <si>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</si>
  <si>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</si>
  <si>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</si>
  <si>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</si>
  <si>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</si>
  <si>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</si>
  <si>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</si>
  <si>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</si>
  <si>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</si>
  <si>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</si>
  <si>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</si>
  <si>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</si>
  <si>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</si>
  <si>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</si>
  <si>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</si>
  <si>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</si>
  <si>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</si>
  <si>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</si>
  <si>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</si>
  <si>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</si>
  <si>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</si>
  <si>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</si>
  <si>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</si>
  <si>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</si>
  <si>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</si>
  <si>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</si>
  <si>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</si>
  <si>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</si>
  <si>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</si>
  <si>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</si>
  <si>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</si>
  <si>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</si>
  <si>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</si>
  <si>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</si>
  <si>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</si>
  <si>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</si>
  <si>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</si>
  <si>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</si>
  <si>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</si>
  <si>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</si>
  <si>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</si>
  <si>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</si>
  <si>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</si>
  <si>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</si>
  <si>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</si>
  <si>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</si>
  <si>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</si>
  <si>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</si>
  <si>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</si>
  <si>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</si>
  <si>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</si>
  <si>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</si>
  <si>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</si>
  <si>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</si>
  <si>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</si>
  <si>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</si>
  <si>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</si>
  <si>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</si>
  <si>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</si>
  <si>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</si>
  <si>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</si>
  <si>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</si>
  <si>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</si>
  <si>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</si>
  <si>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</si>
  <si>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</si>
  <si>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</si>
  <si>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</si>
  <si>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</si>
  <si>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</si>
  <si>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</si>
  <si>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</si>
  <si>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</si>
  <si>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</si>
  <si>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</si>
  <si>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</si>
  <si>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</si>
  <si>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</si>
  <si>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</si>
  <si>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</si>
  <si>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</si>
  <si>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</si>
  <si>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</si>
  <si>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</si>
  <si>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</si>
  <si>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</si>
  <si>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</si>
  <si>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</si>
  <si>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</si>
  <si>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</si>
  <si>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</si>
  <si>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</si>
  <si>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</si>
  <si>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</si>
  <si>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</si>
  <si>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</si>
  <si>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</si>
  <si>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</si>
  <si>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</si>
  <si>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</si>
  <si>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</si>
  <si>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</si>
  <si>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</si>
  <si>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</si>
  <si>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</si>
  <si>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</si>
  <si>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</si>
  <si>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</si>
  <si>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</si>
  <si>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</si>
  <si>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</si>
  <si>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</si>
  <si>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</si>
  <si>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</si>
  <si>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</si>
  <si>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</si>
  <si>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</si>
  <si>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</si>
  <si>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</si>
  <si>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</si>
  <si>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</si>
  <si>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</si>
  <si>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</si>
  <si>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</si>
  <si>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</si>
  <si>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</si>
  <si>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</si>
  <si>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</si>
  <si>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</si>
  <si>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</si>
  <si>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</si>
  <si>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</si>
  <si>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</si>
  <si>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</si>
  <si>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</si>
  <si>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</si>
  <si>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</si>
  <si>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</si>
  <si>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</si>
  <si>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</si>
  <si>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</si>
  <si>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</si>
  <si>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</si>
  <si>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</si>
  <si>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</si>
  <si>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</si>
  <si>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</si>
  <si>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</si>
  <si>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</si>
  <si>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</si>
  <si>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</si>
  <si>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</si>
  <si>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</si>
  <si>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</si>
  <si>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</si>
  <si>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</si>
  <si>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</si>
  <si>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</si>
  <si>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</si>
  <si>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</si>
  <si>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</si>
  <si>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</si>
  <si>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</si>
  <si>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</si>
  <si>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</si>
  <si>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</si>
  <si>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</si>
  <si>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</si>
  <si>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</si>
  <si>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</si>
  <si>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</si>
  <si>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</si>
  <si>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</si>
  <si>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</si>
  <si>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</si>
  <si>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</si>
  <si>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</si>
  <si>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</si>
  <si>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</si>
  <si>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</si>
  <si>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</si>
  <si>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</si>
  <si>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</si>
  <si>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</si>
  <si>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</si>
  <si>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</si>
  <si>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</si>
  <si>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</si>
  <si>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</si>
  <si>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</si>
  <si>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</si>
  <si>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</si>
  <si>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</si>
  <si>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</si>
  <si>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</si>
  <si>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</si>
  <si>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</si>
  <si>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</si>
  <si>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</si>
  <si>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</si>
  <si>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</si>
  <si>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</si>
  <si>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</si>
  <si>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</si>
  <si>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</si>
  <si>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</si>
  <si>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</si>
  <si>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</si>
  <si>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</si>
  <si>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</si>
  <si>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</si>
  <si>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</si>
  <si>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</si>
  <si>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</si>
  <si>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</si>
  <si>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</si>
  <si>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</si>
  <si>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</si>
  <si>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</si>
  <si>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</si>
  <si>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</si>
  <si>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</si>
  <si>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</si>
  <si>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</si>
  <si>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</si>
  <si>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</si>
  <si>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</si>
  <si>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</si>
  <si>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</si>
  <si>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</si>
  <si>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</si>
  <si>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</si>
  <si>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</si>
  <si>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</si>
  <si>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</si>
  <si>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</si>
  <si>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</si>
  <si>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</si>
  <si>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</si>
  <si>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</si>
  <si>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</si>
  <si>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</si>
  <si>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</si>
  <si>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</si>
  <si>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</si>
  <si>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</si>
  <si>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</si>
  <si>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</si>
  <si>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</si>
  <si>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</si>
  <si>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</si>
  <si>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</si>
  <si>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</si>
  <si>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</si>
  <si>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</si>
  <si>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</si>
  <si>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</si>
  <si>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</si>
  <si>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</si>
  <si>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</si>
  <si>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</si>
  <si>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</si>
  <si>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</si>
  <si>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</si>
  <si>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</si>
  <si>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</si>
  <si>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</si>
  <si>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</si>
  <si>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</si>
  <si>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</si>
  <si>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</si>
  <si>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</si>
  <si>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</si>
  <si>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</si>
  <si>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</si>
  <si>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</si>
  <si>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</si>
  <si>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</si>
  <si>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</si>
  <si>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</si>
  <si>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</si>
  <si>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</si>
  <si>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</si>
  <si>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</si>
  <si>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</si>
  <si>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</si>
  <si>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</si>
  <si>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</si>
  <si>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</si>
  <si>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</si>
  <si>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</si>
  <si>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</si>
  <si>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</si>
  <si>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</si>
  <si>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</si>
  <si>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</si>
  <si>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</si>
  <si>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</si>
  <si>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</si>
  <si>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</si>
  <si>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</si>
  <si>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</si>
  <si>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</si>
  <si>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</si>
  <si>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</si>
  <si>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</si>
  <si>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</si>
  <si>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</si>
  <si>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</si>
  <si>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</si>
  <si>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</si>
  <si>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</si>
  <si>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</si>
  <si>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</si>
  <si>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</si>
  <si>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</si>
  <si>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</si>
  <si>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</si>
  <si>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</si>
  <si>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</si>
  <si>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</si>
  <si>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</si>
  <si>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</si>
  <si>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</si>
  <si>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</si>
  <si>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</si>
  <si>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</si>
  <si>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</si>
  <si>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</si>
  <si>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</si>
  <si>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</si>
  <si>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</si>
  <si>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</si>
  <si>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</si>
  <si>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</si>
  <si>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</si>
  <si>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</si>
  <si>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</si>
  <si>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</si>
  <si>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</si>
  <si>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</si>
  <si>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</si>
  <si>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</si>
  <si>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</si>
  <si>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</si>
  <si>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</si>
  <si>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</si>
  <si>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</si>
  <si>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</si>
  <si>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</si>
  <si>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</si>
  <si>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</si>
  <si>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</si>
  <si>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</si>
  <si>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</si>
  <si>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</si>
  <si>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</si>
  <si>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</si>
  <si>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</si>
  <si>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</si>
  <si>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</si>
  <si>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</si>
  <si>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</si>
  <si>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</si>
  <si>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</si>
  <si>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</si>
  <si>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</si>
  <si>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</si>
  <si>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</si>
  <si>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</si>
  <si>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</si>
  <si>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</si>
  <si>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</si>
  <si>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</si>
  <si>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</si>
  <si>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</si>
  <si>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</si>
  <si>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</si>
  <si>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</si>
  <si>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</si>
  <si>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</si>
  <si>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</si>
  <si>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</si>
  <si>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</si>
  <si>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</si>
  <si>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</si>
  <si>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</si>
  <si>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</si>
  <si>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</si>
  <si>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</si>
  <si>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</si>
  <si>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</si>
  <si>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</si>
  <si>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</si>
  <si>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</si>
  <si>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</si>
  <si>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</si>
  <si>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</si>
  <si>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</si>
  <si>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</si>
  <si>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</si>
  <si>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</si>
  <si>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</si>
  <si>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</si>
  <si>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</si>
  <si>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</si>
  <si>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</si>
  <si>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</si>
  <si>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</si>
  <si>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</si>
  <si>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</si>
  <si>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</si>
  <si>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</si>
  <si>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</si>
  <si>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</si>
  <si>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</si>
  <si>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</si>
  <si>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</si>
  <si>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</si>
  <si>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</si>
  <si>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</si>
  <si>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</si>
  <si>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</si>
  <si>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</si>
  <si>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</si>
  <si>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</si>
  <si>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</si>
  <si>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</si>
  <si>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</si>
  <si>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</si>
  <si>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</si>
  <si>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</si>
  <si>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</si>
  <si>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</si>
  <si>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</si>
  <si>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</si>
  <si>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</si>
  <si>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</si>
  <si>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</si>
  <si>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</si>
  <si>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</si>
  <si>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</si>
  <si>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</si>
  <si>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</si>
  <si>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</si>
  <si>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</si>
  <si>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</si>
  <si>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</si>
  <si>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</si>
  <si>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</si>
  <si>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</si>
  <si>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</si>
  <si>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</si>
  <si>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</si>
  <si>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</si>
  <si>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</si>
  <si>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</si>
  <si>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</si>
  <si>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</si>
  <si>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</si>
  <si>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</si>
  <si>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</si>
  <si>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</si>
  <si>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</si>
  <si>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</si>
  <si>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</si>
  <si>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</si>
  <si>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</si>
  <si>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</si>
  <si>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</si>
  <si>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</si>
  <si>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</si>
  <si>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</si>
  <si>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</si>
  <si>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</si>
  <si>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</si>
  <si>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</si>
  <si>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</si>
  <si>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</si>
  <si>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</si>
  <si>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</si>
  <si>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</si>
  <si>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</si>
  <si>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</si>
  <si>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</si>
  <si>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</si>
  <si>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</si>
  <si>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</si>
  <si>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</si>
  <si>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</si>
  <si>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</si>
  <si>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</si>
  <si>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</si>
  <si>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</si>
  <si>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</si>
  <si>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</si>
  <si>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</si>
  <si>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</si>
  <si>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</si>
  <si>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</si>
  <si>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</si>
  <si>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</si>
  <si>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</si>
  <si>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</si>
  <si>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</si>
  <si>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</si>
  <si>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</si>
  <si>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</si>
  <si>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</si>
  <si>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</si>
  <si>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</si>
  <si>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</si>
  <si>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</si>
  <si>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</si>
  <si>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</si>
  <si>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</si>
  <si>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</si>
  <si>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</si>
  <si>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</si>
  <si>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</si>
  <si>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</si>
  <si>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</si>
  <si>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</si>
  <si>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</si>
  <si>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</si>
  <si>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</si>
  <si>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</si>
  <si>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</si>
  <si>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</si>
  <si>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</si>
  <si>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</si>
  <si>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</si>
  <si>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</si>
  <si>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</si>
  <si>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</si>
  <si>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</si>
  <si>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</si>
  <si>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</si>
  <si>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</si>
  <si>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</si>
  <si>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</si>
  <si>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</si>
  <si>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</si>
  <si>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</si>
  <si>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</si>
  <si>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</si>
  <si>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</si>
  <si>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</si>
  <si>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</si>
  <si>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</si>
  <si>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</si>
  <si>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</si>
  <si>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</si>
  <si>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</si>
  <si>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</si>
  <si>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</si>
  <si>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</si>
  <si>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</si>
  <si>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</si>
  <si>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</si>
  <si>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</si>
  <si>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</si>
  <si>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</si>
  <si>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</si>
  <si>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</si>
  <si>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</si>
  <si>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</si>
  <si>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</si>
  <si>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</si>
  <si>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</si>
  <si>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</si>
  <si>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</si>
  <si>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</si>
  <si>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</si>
  <si>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</si>
  <si>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</si>
  <si>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</si>
  <si>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</si>
  <si>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</si>
  <si>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</si>
  <si>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</si>
  <si>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</si>
  <si>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</si>
  <si>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</si>
  <si>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</si>
  <si>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</si>
  <si>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</si>
  <si>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</si>
  <si>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</si>
  <si>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</si>
  <si>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</si>
  <si>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</si>
  <si>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</si>
  <si>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</si>
  <si>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</si>
  <si>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</si>
  <si>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</si>
  <si>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</si>
  <si>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</si>
  <si>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</si>
  <si>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</si>
  <si>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</si>
  <si>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</si>
  <si>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</si>
  <si>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</si>
  <si>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</si>
  <si>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</si>
  <si>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</si>
  <si>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</si>
  <si>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</si>
  <si>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</si>
  <si>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</si>
  <si>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</si>
  <si>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</si>
  <si>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</si>
  <si>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</si>
  <si>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</si>
  <si>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</si>
  <si>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</si>
  <si>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</si>
  <si>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</si>
  <si>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</si>
  <si>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</si>
  <si>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</si>
  <si>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</si>
  <si>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</si>
  <si>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</si>
  <si>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</si>
  <si>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</si>
  <si>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</si>
  <si>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</si>
  <si>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</si>
  <si>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</si>
  <si>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</si>
  <si>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</si>
  <si>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</si>
  <si>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</si>
  <si>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</si>
  <si>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</si>
  <si>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</si>
  <si>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</si>
  <si>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</si>
  <si>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</si>
  <si>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</si>
  <si>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</si>
  <si>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</si>
  <si>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</si>
  <si>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</si>
  <si>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</si>
  <si>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</si>
  <si>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</si>
  <si>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</si>
  <si>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</si>
  <si>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</si>
  <si>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</si>
  <si>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</si>
  <si>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</si>
  <si>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</si>
  <si>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</si>
  <si>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</si>
  <si>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</si>
  <si>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</si>
  <si>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</si>
  <si>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</si>
  <si>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</si>
  <si>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</si>
  <si>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</si>
  <si>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</si>
  <si>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</si>
  <si>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</si>
  <si>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</si>
  <si>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</si>
  <si>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</si>
  <si>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</si>
  <si>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</si>
  <si>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</si>
  <si>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</si>
  <si>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</si>
  <si>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</si>
  <si>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</si>
  <si>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</si>
  <si>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</si>
  <si>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</si>
  <si>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</si>
  <si>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</si>
  <si>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</si>
  <si>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</si>
  <si>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</si>
  <si>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</si>
  <si>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</si>
  <si>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</si>
  <si>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</si>
  <si>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</si>
  <si>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</si>
  <si>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</si>
  <si>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</si>
  <si>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</si>
  <si>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</si>
  <si>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</si>
  <si>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</si>
  <si>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</si>
  <si>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</si>
  <si>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</si>
  <si>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</si>
  <si>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</si>
  <si>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</si>
  <si>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</si>
  <si>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</si>
  <si>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</si>
  <si>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</si>
  <si>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</si>
  <si>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</si>
  <si>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</si>
  <si>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</si>
  <si>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</si>
  <si>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</si>
  <si>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</si>
  <si>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</si>
  <si>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</si>
  <si>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</si>
  <si>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</si>
  <si>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</si>
  <si>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</si>
  <si>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</si>
  <si>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</si>
  <si>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</si>
  <si>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</si>
  <si>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</si>
  <si>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</si>
  <si>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</si>
  <si>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</si>
  <si>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</si>
  <si>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</si>
  <si>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</si>
  <si>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</si>
  <si>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</si>
  <si>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</si>
  <si>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</si>
  <si>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</si>
  <si>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</si>
  <si>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</si>
  <si>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</si>
  <si>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</si>
  <si>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</si>
  <si>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</si>
  <si>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</si>
  <si>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</si>
  <si>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</si>
  <si>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</si>
  <si>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</si>
  <si>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</si>
  <si>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</si>
  <si>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</si>
  <si>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</si>
  <si>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</si>
  <si>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</si>
  <si>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</si>
  <si>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</si>
  <si>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</si>
  <si>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</si>
  <si>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</si>
  <si>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</si>
  <si>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</si>
  <si>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</si>
  <si>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</si>
  <si>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</si>
  <si>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</si>
  <si>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</si>
  <si>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</si>
  <si>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</si>
  <si>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</si>
  <si>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</si>
  <si>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</si>
  <si>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</si>
  <si>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</si>
  <si>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</si>
  <si>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</si>
  <si>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</si>
  <si>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</si>
  <si>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</si>
  <si>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</si>
  <si>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</si>
  <si>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</si>
  <si>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</si>
  <si>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</si>
  <si>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</si>
  <si>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</si>
  <si>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</si>
  <si>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</si>
  <si>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</si>
  <si>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</si>
  <si>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</si>
  <si>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</si>
  <si>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</si>
  <si>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</si>
  <si>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</si>
  <si>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</si>
  <si>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</si>
  <si>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</si>
  <si>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</si>
  <si>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</si>
  <si>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</si>
  <si>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</si>
  <si>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</si>
  <si>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</si>
  <si>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</si>
  <si>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</si>
  <si>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</si>
  <si>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</si>
  <si>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</si>
  <si>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</si>
  <si>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</si>
  <si>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</si>
  <si>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</si>
  <si>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</si>
  <si>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</si>
  <si>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</si>
  <si>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</si>
  <si>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</si>
  <si>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</si>
  <si>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</si>
  <si>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</si>
  <si>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</si>
  <si>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</si>
  <si>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</si>
  <si>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</si>
  <si>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</si>
  <si>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</si>
  <si>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</si>
  <si>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</si>
  <si>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</si>
  <si>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</si>
  <si>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</si>
  <si>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</si>
  <si>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</si>
  <si>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</si>
  <si>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</si>
  <si>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</si>
  <si>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</si>
  <si>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</si>
  <si>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</si>
  <si>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</si>
  <si>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</si>
  <si>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</si>
  <si>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</si>
  <si>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</si>
  <si>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</si>
  <si>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</si>
  <si>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</si>
  <si>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</si>
  <si>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</si>
  <si>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</si>
  <si>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</si>
  <si>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</si>
  <si>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</si>
  <si>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</si>
  <si>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</si>
  <si>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</si>
  <si>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</si>
  <si>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</si>
  <si>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</si>
  <si>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</si>
  <si>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</si>
  <si>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</si>
  <si>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</si>
  <si>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</si>
  <si>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</si>
  <si>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</si>
  <si>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</si>
  <si>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</si>
  <si>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</si>
  <si>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</si>
  <si>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</si>
  <si>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</si>
  <si>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</si>
  <si>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</si>
  <si>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</si>
  <si>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</si>
  <si>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</si>
  <si>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</si>
  <si>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</si>
  <si>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</si>
  <si>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</si>
  <si>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</si>
  <si>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</si>
  <si>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</si>
  <si>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</si>
  <si>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</si>
  <si>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</si>
  <si>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</si>
  <si>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</si>
  <si>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</si>
  <si>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</si>
  <si>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</si>
  <si>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</si>
  <si>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</si>
  <si>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</si>
  <si>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</si>
  <si>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</si>
  <si>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</si>
  <si>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</si>
  <si>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</si>
  <si>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</si>
  <si>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</si>
  <si>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</si>
  <si>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</si>
  <si>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</si>
  <si>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</si>
  <si>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</si>
  <si>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</si>
  <si>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</si>
  <si>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</si>
  <si>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</si>
  <si>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</si>
  <si>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</si>
  <si>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</si>
  <si>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</si>
  <si>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</si>
  <si>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</si>
  <si>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</si>
  <si>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</si>
  <si>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</si>
  <si>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</si>
  <si>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</si>
  <si>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</si>
  <si>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</si>
  <si>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</si>
  <si>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</si>
  <si>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</si>
  <si>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</si>
  <si>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</si>
  <si>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</si>
  <si>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</si>
  <si>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</si>
  <si>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</si>
  <si>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</si>
  <si>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</si>
  <si>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</si>
  <si>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</si>
  <si>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</si>
  <si>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</si>
  <si>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</si>
  <si>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</si>
  <si>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</si>
  <si>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</si>
  <si>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</si>
  <si>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</si>
  <si>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</si>
  <si>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</si>
  <si>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</si>
  <si>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</si>
  <si>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</si>
  <si>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</si>
  <si>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</si>
  <si>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</si>
  <si>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</si>
  <si>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</si>
  <si>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</si>
  <si>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</si>
  <si>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</si>
  <si>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</si>
  <si>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</si>
  <si>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</si>
  <si>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</si>
  <si>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</si>
  <si>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</si>
  <si>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</si>
  <si>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</si>
  <si>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</si>
  <si>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</si>
  <si>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</si>
  <si>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</si>
  <si>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</si>
  <si>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</si>
  <si>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</si>
  <si>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</si>
  <si>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</si>
  <si>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</si>
  <si>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</si>
  <si>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</si>
  <si>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</si>
  <si>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</si>
  <si>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</si>
  <si>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</si>
  <si>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</si>
  <si>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</si>
  <si>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</si>
  <si>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</si>
  <si>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</si>
  <si>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</si>
  <si>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</si>
  <si>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</si>
  <si>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</si>
  <si>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</si>
  <si>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</si>
  <si>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</si>
  <si>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</si>
  <si>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</si>
  <si>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</si>
  <si>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</si>
  <si>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</si>
  <si>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</si>
  <si>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</si>
  <si>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</si>
  <si>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</si>
  <si>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</si>
  <si>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</si>
  <si>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</si>
  <si>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</si>
  <si>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</si>
  <si>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</si>
  <si>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</si>
  <si>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</si>
  <si>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</si>
  <si>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</si>
  <si>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</si>
  <si>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</si>
  <si>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</si>
  <si>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</si>
  <si>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</si>
  <si>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</si>
  <si>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</si>
  <si>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</si>
  <si>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</si>
  <si>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</si>
  <si>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</si>
  <si>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</si>
  <si>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</si>
  <si>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</si>
  <si>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</si>
  <si>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</si>
  <si>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</si>
  <si>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</si>
  <si>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</si>
  <si>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</si>
  <si>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</si>
  <si>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</si>
  <si>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</si>
  <si>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</si>
  <si>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</si>
  <si>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</si>
  <si>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</si>
  <si>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</si>
  <si>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</si>
  <si>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</si>
  <si>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</si>
  <si>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</si>
  <si>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</si>
  <si>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</si>
  <si>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</si>
  <si>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</si>
  <si>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</si>
  <si>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</si>
  <si>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</si>
  <si>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</si>
  <si>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</si>
  <si>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</si>
  <si>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</si>
  <si>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</si>
  <si>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</si>
  <si>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</si>
  <si>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</si>
  <si>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</si>
  <si>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</si>
  <si>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</si>
  <si>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</si>
  <si>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</si>
  <si>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</si>
  <si>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</si>
  <si>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</si>
  <si>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</si>
  <si>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</si>
  <si>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</si>
  <si>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</si>
  <si>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</si>
  <si>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</si>
  <si>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</si>
  <si>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</si>
  <si>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</si>
  <si>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</si>
  <si>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</si>
  <si>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</si>
  <si>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</si>
  <si>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</si>
  <si>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</si>
  <si>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</si>
  <si>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</si>
  <si>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</si>
  <si>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</si>
  <si>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</si>
  <si>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</si>
  <si>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</si>
  <si>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</si>
  <si>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</si>
  <si>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</si>
  <si>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</si>
  <si>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</si>
  <si>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</si>
  <si>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</si>
  <si>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</si>
  <si>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</si>
  <si>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</si>
  <si>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</si>
  <si>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</si>
  <si>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</si>
  <si>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</si>
  <si>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</si>
  <si>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</si>
  <si>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</si>
  <si>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</si>
  <si>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</si>
  <si>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</si>
  <si>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</si>
  <si>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</si>
  <si>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</si>
  <si>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</si>
  <si>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</si>
  <si>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</si>
  <si>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</si>
  <si>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</si>
  <si>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</si>
  <si>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</si>
  <si>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</si>
  <si>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</si>
  <si>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</si>
  <si>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</si>
  <si>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</si>
  <si>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</si>
  <si>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</si>
  <si>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</si>
  <si>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</si>
  <si>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</si>
  <si>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</si>
  <si>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</si>
  <si>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</si>
  <si>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</si>
  <si>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</si>
  <si>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</si>
  <si>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</si>
  <si>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</si>
  <si>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</si>
  <si>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</si>
  <si>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</si>
  <si>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</si>
  <si>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</si>
  <si>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</si>
  <si>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</si>
  <si>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</si>
  <si>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</si>
  <si>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</si>
  <si>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</si>
  <si>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</si>
  <si>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</si>
  <si>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</si>
  <si>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</si>
  <si>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</si>
  <si>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</si>
  <si>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</si>
  <si>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</si>
  <si>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</si>
  <si>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</si>
  <si>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</si>
  <si>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</si>
  <si>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</si>
  <si>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</si>
  <si>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</si>
  <si>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</si>
  <si>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</si>
  <si>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</si>
  <si>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</si>
  <si>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</si>
  <si>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</si>
  <si>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</si>
  <si>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</si>
  <si>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</si>
  <si>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</si>
  <si>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</si>
  <si>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</si>
  <si>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</si>
  <si>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</si>
  <si>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</si>
  <si>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</si>
  <si>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</si>
  <si>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</si>
  <si>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</si>
  <si>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</si>
  <si>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</si>
  <si>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</si>
  <si>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</si>
  <si>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</si>
  <si>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</si>
  <si>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</si>
  <si>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</si>
  <si>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</si>
  <si>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</si>
  <si>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</si>
  <si>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</si>
  <si>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</si>
  <si>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</si>
  <si>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</si>
  <si>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</si>
  <si>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</si>
  <si>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</si>
  <si>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</si>
  <si>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</si>
  <si>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</si>
  <si>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</si>
  <si>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</si>
  <si>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</si>
  <si>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</si>
  <si>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</si>
  <si>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</si>
  <si>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</si>
  <si>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</si>
  <si>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</si>
  <si>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</si>
  <si>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</si>
  <si>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</si>
  <si>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</si>
  <si>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</si>
  <si>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</si>
  <si>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</si>
  <si>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</si>
  <si>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</si>
  <si>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</si>
  <si>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</si>
  <si>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</si>
  <si>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</si>
  <si>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</si>
  <si>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</si>
  <si>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</si>
  <si>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</si>
  <si>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</si>
  <si>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</si>
  <si>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</si>
  <si>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</si>
  <si>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</si>
  <si>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</si>
  <si>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</si>
  <si>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</si>
  <si>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</si>
  <si>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</si>
  <si>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</si>
  <si>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</si>
  <si>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</si>
  <si>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</si>
  <si>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</si>
  <si>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</si>
  <si>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</si>
  <si>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</si>
  <si>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</si>
  <si>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</si>
  <si>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</si>
  <si>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</si>
  <si>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</si>
  <si>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</si>
  <si>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</si>
  <si>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</si>
  <si>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</si>
  <si>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</si>
  <si>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</si>
  <si>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</si>
  <si>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</si>
  <si>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</si>
  <si>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</si>
  <si>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</si>
  <si>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</si>
  <si>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</si>
  <si>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</si>
  <si>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</si>
  <si>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</si>
  <si>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</si>
  <si>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</si>
  <si>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</si>
  <si>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</si>
  <si>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</si>
  <si>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</si>
  <si>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</si>
  <si>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</si>
  <si>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</si>
  <si>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</si>
  <si>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</si>
  <si>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</si>
  <si>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</si>
  <si>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</si>
  <si>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</si>
  <si>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</si>
  <si>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</si>
  <si>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</si>
  <si>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</si>
  <si>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</si>
  <si>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</si>
  <si>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</si>
  <si>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</si>
  <si>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</si>
  <si>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</si>
  <si>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</si>
  <si>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</si>
  <si>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</si>
  <si>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</si>
  <si>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</si>
  <si>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</si>
  <si>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</si>
  <si>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</si>
  <si>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</si>
  <si>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</si>
  <si>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</si>
  <si>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</si>
  <si>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</si>
  <si>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</si>
  <si>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</si>
  <si>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</si>
  <si>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</si>
  <si>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</si>
  <si>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</si>
  <si>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</si>
  <si>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</si>
  <si>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</si>
  <si>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</si>
  <si>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</si>
  <si>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</si>
  <si>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</si>
  <si>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</si>
  <si>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</si>
  <si>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</si>
  <si>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</si>
  <si>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</si>
  <si>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</si>
  <si>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</si>
  <si>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</si>
  <si>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</si>
  <si>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</si>
  <si>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</si>
  <si>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</si>
  <si>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</si>
  <si>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</si>
  <si>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</si>
  <si>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</si>
  <si>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</si>
  <si>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</si>
  <si>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</si>
  <si>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</si>
  <si>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</si>
  <si>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</si>
  <si>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</si>
  <si>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</si>
  <si>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</si>
  <si>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</si>
  <si>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</si>
  <si>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</si>
  <si>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</si>
  <si>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</si>
  <si>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</si>
  <si>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</si>
  <si>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</si>
  <si>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</si>
  <si>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</si>
  <si>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</si>
  <si>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</si>
  <si>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</si>
  <si>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</si>
  <si>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</si>
  <si>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</si>
  <si>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</si>
  <si>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</si>
  <si>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</si>
  <si>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</si>
  <si>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</si>
  <si>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</si>
  <si>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</si>
  <si>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</si>
  <si>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</si>
  <si>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</si>
  <si>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</si>
  <si>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</si>
  <si>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</si>
  <si>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</si>
  <si>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</si>
  <si>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</si>
  <si>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</si>
  <si>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</si>
  <si>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</si>
  <si>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</si>
  <si>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</si>
  <si>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</si>
  <si>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</si>
  <si>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</si>
  <si>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</si>
  <si>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</si>
  <si>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</si>
  <si>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</si>
  <si>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</si>
  <si>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</si>
  <si>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</si>
  <si>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</si>
  <si>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</si>
  <si>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</si>
  <si>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</si>
  <si>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</si>
  <si>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</si>
  <si>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</si>
  <si>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</si>
  <si>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</si>
  <si>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</si>
  <si>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</si>
  <si>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</si>
  <si>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</si>
  <si>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</si>
  <si>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</si>
  <si>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</si>
  <si>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</si>
  <si>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</si>
  <si>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</si>
  <si>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</si>
  <si>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</si>
  <si>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</si>
  <si>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</si>
  <si>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</si>
  <si>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</si>
  <si>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</si>
  <si>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</si>
  <si>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</si>
  <si>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</si>
  <si>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</si>
  <si>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</si>
  <si>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</si>
  <si>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</si>
  <si>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</si>
  <si>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</si>
  <si>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</si>
  <si>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</si>
  <si>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</si>
  <si>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</si>
  <si>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</si>
  <si>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</si>
  <si>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</si>
  <si>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</si>
  <si>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</si>
  <si>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</si>
  <si>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</si>
  <si>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</si>
  <si>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</si>
  <si>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</si>
  <si>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</si>
  <si>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</si>
  <si>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</si>
  <si>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</si>
  <si>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</si>
  <si>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</si>
  <si>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</si>
  <si>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</si>
  <si>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</si>
  <si>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</si>
  <si>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</si>
  <si>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</si>
  <si>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</si>
  <si>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</si>
  <si>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</si>
  <si>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</si>
  <si>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</si>
  <si>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</si>
  <si>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</si>
  <si>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</si>
  <si>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</si>
  <si>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</si>
  <si>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</si>
  <si>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</si>
  <si>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</si>
  <si>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</si>
  <si>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</si>
  <si>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</si>
  <si>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</si>
  <si>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</si>
  <si>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</si>
  <si>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</si>
  <si>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</si>
  <si>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</si>
  <si>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</si>
  <si>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</si>
  <si>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</si>
  <si>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</si>
  <si>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</si>
  <si>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</si>
  <si>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</si>
  <si>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</si>
  <si>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</si>
  <si>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</si>
  <si>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</si>
  <si>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</si>
  <si>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</si>
  <si>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</si>
  <si>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</si>
  <si>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</si>
  <si>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</si>
  <si>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</si>
  <si>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</si>
  <si>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</si>
  <si>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</si>
  <si>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</si>
  <si>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</si>
  <si>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</si>
  <si>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</si>
  <si>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</si>
  <si>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</si>
  <si>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</si>
  <si>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</si>
  <si>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</si>
  <si>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</si>
  <si>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</si>
  <si>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</si>
  <si>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</si>
  <si>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</si>
  <si>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</si>
  <si>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</si>
  <si>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</si>
  <si>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</si>
  <si>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</si>
  <si>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</si>
  <si>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</si>
  <si>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</si>
  <si>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</si>
  <si>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</si>
  <si>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</si>
  <si>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</si>
  <si>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</si>
  <si>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</si>
  <si>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</si>
  <si>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</si>
  <si>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</si>
  <si>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</si>
  <si>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</si>
  <si>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</si>
  <si>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</si>
  <si>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</si>
  <si>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</si>
  <si>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</si>
  <si>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</si>
  <si>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</si>
  <si>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</si>
  <si>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</si>
  <si>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</si>
  <si>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</si>
  <si>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</si>
  <si>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</si>
  <si>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</si>
  <si>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</si>
  <si>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</si>
  <si>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</si>
  <si>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</si>
  <si>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</si>
  <si>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</si>
  <si>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</si>
  <si>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</si>
  <si>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</si>
  <si>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</si>
  <si>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</si>
  <si>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</si>
  <si>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</si>
  <si>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</si>
  <si>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</si>
  <si>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</si>
  <si>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</si>
  <si>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</si>
  <si>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</si>
  <si>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</si>
  <si>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</si>
  <si>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</si>
  <si>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</si>
  <si>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</si>
  <si>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</si>
  <si>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</si>
  <si>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</si>
  <si>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</si>
  <si>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</si>
  <si>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</si>
  <si>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</si>
  <si>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</si>
  <si>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</si>
  <si>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</si>
  <si>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</si>
  <si>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</si>
  <si>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</si>
  <si>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</si>
  <si>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</si>
  <si>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</si>
  <si>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</si>
  <si>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</si>
  <si>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</si>
  <si>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</si>
  <si>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</si>
  <si>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</si>
  <si>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</si>
  <si>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</si>
  <si>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</si>
  <si>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</si>
  <si>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</si>
  <si>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</si>
  <si>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</si>
  <si>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</si>
  <si>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</si>
  <si>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</si>
  <si>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</si>
  <si>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</si>
  <si>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</si>
  <si>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</si>
  <si>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</si>
  <si>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</si>
  <si>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</si>
  <si>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</si>
  <si>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</si>
  <si>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</si>
  <si>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</si>
  <si>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</si>
  <si>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</si>
  <si>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</si>
  <si>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</si>
  <si>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</si>
  <si>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</si>
  <si>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</si>
  <si>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</si>
  <si>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</si>
  <si>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</si>
  <si>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</si>
  <si>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</si>
  <si>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</si>
  <si>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</si>
  <si>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</si>
  <si>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</si>
  <si>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</si>
  <si>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</si>
  <si>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</si>
  <si>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</si>
  <si>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</si>
  <si>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</si>
  <si>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</si>
  <si>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</si>
  <si>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</si>
  <si>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</si>
  <si>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</si>
  <si>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</si>
  <si>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</si>
  <si>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</si>
  <si>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</si>
  <si>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</si>
  <si>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</si>
  <si>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</si>
  <si>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</si>
  <si>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</si>
  <si>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</si>
  <si>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</si>
  <si>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</si>
  <si>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</si>
  <si>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</si>
  <si>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</si>
  <si>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</si>
  <si>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</si>
  <si>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</si>
  <si>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</si>
  <si>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</si>
  <si>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</si>
  <si>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</si>
  <si>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</si>
  <si>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</si>
  <si>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</si>
  <si>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</si>
  <si>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</si>
  <si>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</si>
  <si>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</si>
  <si>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</si>
  <si>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</si>
  <si>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</si>
  <si>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</si>
  <si>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</si>
  <si>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</si>
  <si>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</si>
  <si>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</si>
  <si>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</si>
  <si>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</si>
  <si>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</si>
  <si>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</si>
  <si>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</si>
  <si>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</si>
  <si>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</si>
  <si>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</si>
  <si>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</si>
  <si>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</si>
  <si>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</si>
  <si>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</si>
  <si>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</si>
  <si>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</si>
  <si>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</si>
  <si>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</si>
  <si>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</si>
  <si>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</si>
  <si>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</si>
  <si>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</si>
  <si>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</si>
  <si>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</si>
  <si>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</si>
  <si>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</si>
  <si>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</si>
  <si>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</si>
  <si>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</si>
  <si>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</si>
  <si>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</si>
  <si>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</si>
  <si>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</si>
  <si>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</si>
  <si>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</si>
  <si>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</si>
  <si>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</si>
  <si>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</si>
  <si>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</si>
  <si>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</si>
  <si>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</si>
  <si>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</si>
  <si>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</si>
  <si>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</si>
  <si>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</si>
  <si>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</si>
  <si>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</si>
  <si>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</si>
  <si>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</si>
  <si>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</si>
  <si>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</si>
  <si>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</si>
  <si>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</si>
  <si>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</si>
  <si>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</si>
  <si>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</si>
  <si>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</si>
  <si>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</si>
  <si>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</si>
  <si>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</si>
  <si>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</si>
  <si>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</si>
  <si>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</si>
  <si>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</si>
  <si>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</si>
  <si>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</si>
  <si>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</si>
  <si>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</si>
  <si>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</si>
  <si>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</si>
  <si>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</si>
  <si>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</si>
  <si>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</si>
  <si>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</si>
  <si>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</si>
  <si>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</si>
  <si>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</si>
  <si>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</si>
  <si>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</si>
  <si>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</si>
  <si>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</si>
  <si>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</si>
  <si>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</si>
  <si>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</si>
  <si>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</si>
  <si>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</si>
  <si>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</si>
  <si>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</si>
  <si>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</si>
  <si>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</si>
  <si>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</si>
  <si>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</si>
  <si>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</si>
  <si>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</si>
  <si>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</si>
  <si>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</si>
  <si>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</si>
  <si>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</si>
  <si>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</si>
  <si>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</si>
  <si>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</si>
  <si>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</si>
  <si>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</si>
  <si>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</si>
  <si>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</si>
  <si>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</si>
  <si>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</si>
  <si>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</si>
  <si>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</si>
  <si>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</si>
  <si>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</si>
  <si>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</si>
  <si>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</si>
  <si>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</si>
  <si>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</si>
  <si>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</si>
  <si>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</si>
  <si>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</si>
  <si>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</si>
  <si>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</si>
  <si>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</si>
  <si>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</si>
  <si>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</si>
  <si>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</si>
  <si>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</si>
  <si>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</si>
  <si>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</si>
  <si>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</si>
  <si>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</si>
  <si>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</si>
  <si>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</si>
  <si>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</si>
  <si>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</si>
  <si>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</si>
  <si>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</si>
  <si>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</si>
  <si>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</si>
  <si>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</si>
  <si>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</si>
  <si>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</si>
  <si>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</si>
  <si>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</si>
  <si>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</si>
  <si>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</si>
  <si>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</si>
  <si>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</si>
  <si>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</si>
  <si>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</si>
  <si>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</si>
  <si>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</si>
  <si>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</si>
  <si>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</si>
  <si>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</si>
  <si>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</si>
  <si>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</si>
  <si>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</si>
  <si>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</si>
  <si>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</si>
  <si>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</si>
  <si>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</si>
  <si>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</si>
  <si>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</si>
  <si>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</si>
  <si>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</si>
  <si>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</si>
  <si>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</si>
  <si>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</si>
  <si>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</si>
  <si>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</si>
  <si>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</si>
  <si>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</si>
  <si>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</si>
  <si>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</si>
  <si>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</si>
  <si>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</si>
  <si>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</si>
  <si>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</si>
  <si>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</si>
  <si>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</si>
  <si>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</si>
  <si>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</si>
  <si>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</si>
  <si>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</si>
  <si>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</si>
  <si>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</si>
  <si>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</si>
  <si>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</si>
  <si>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</si>
  <si>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</si>
  <si>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</si>
  <si>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</si>
  <si>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</si>
  <si>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</si>
  <si>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</si>
  <si>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</si>
  <si>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</si>
  <si>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</si>
  <si>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</si>
  <si>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</si>
  <si>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</si>
  <si>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</si>
  <si>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</si>
  <si>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</si>
  <si>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</si>
  <si>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</si>
  <si>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</si>
  <si>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</si>
  <si>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</si>
  <si>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</si>
  <si>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</si>
  <si>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</si>
  <si>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</si>
  <si>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</si>
  <si>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</si>
  <si>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</si>
  <si>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</si>
  <si>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</si>
  <si>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</si>
  <si>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</si>
  <si>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</si>
  <si>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</si>
  <si>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</si>
  <si>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</si>
  <si>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</si>
  <si>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</si>
  <si>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</si>
  <si>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</si>
  <si>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</si>
  <si>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</si>
  <si>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</si>
  <si>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</si>
  <si>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</si>
  <si>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</si>
  <si>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</si>
  <si>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</si>
  <si>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</si>
  <si>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</si>
  <si>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</si>
  <si>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</si>
  <si>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</si>
  <si>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</si>
  <si>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</si>
  <si>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</si>
  <si>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</si>
  <si>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</si>
  <si>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</si>
  <si>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</si>
  <si>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</si>
  <si>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</si>
  <si>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</si>
  <si>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</si>
  <si>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</si>
  <si>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</si>
  <si>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</si>
  <si>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</si>
  <si>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</si>
  <si>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</si>
  <si>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</si>
  <si>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</si>
  <si>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</si>
  <si>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</si>
  <si>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</si>
  <si>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</si>
  <si>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</si>
  <si>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</si>
  <si>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</si>
  <si>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</si>
  <si>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</si>
  <si>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</si>
  <si>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</si>
  <si>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</si>
  <si>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</si>
  <si>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</si>
  <si>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</si>
  <si>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</si>
  <si>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</si>
  <si>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</si>
  <si>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</si>
  <si>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</si>
  <si>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</si>
  <si>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</si>
  <si>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</si>
  <si>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</si>
  <si>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</si>
  <si>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</si>
  <si>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</si>
  <si>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</si>
  <si>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</si>
  <si>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</si>
  <si>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</si>
  <si>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</si>
  <si>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</si>
  <si>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</si>
  <si>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</si>
  <si>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</si>
  <si>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</si>
  <si>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</si>
  <si>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</si>
  <si>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</si>
  <si>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</si>
  <si>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</si>
  <si>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</si>
  <si>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</si>
  <si>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</si>
  <si>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</si>
  <si>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</si>
  <si>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</si>
  <si>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</si>
  <si>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</si>
  <si>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</si>
  <si>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</si>
  <si>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</si>
  <si>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</si>
  <si>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</si>
  <si>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</si>
  <si>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</si>
  <si>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</si>
  <si>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</si>
  <si>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</si>
  <si>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</si>
  <si>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</si>
  <si>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</si>
  <si>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</si>
  <si>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</si>
  <si>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</si>
  <si>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</si>
  <si>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</si>
  <si>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</si>
  <si>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</si>
  <si>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</si>
  <si>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</si>
  <si>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</si>
  <si>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</si>
  <si>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</si>
  <si>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</si>
  <si>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</si>
  <si>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</si>
  <si>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</si>
  <si>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</si>
  <si>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</si>
  <si>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</si>
  <si>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</si>
  <si>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</si>
  <si>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</si>
  <si>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</si>
  <si>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</si>
  <si>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</si>
  <si>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</si>
  <si>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</si>
  <si>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</si>
  <si>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</si>
  <si>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</si>
  <si>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</si>
  <si>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</si>
  <si>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</si>
  <si>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</si>
  <si>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</si>
  <si>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</si>
  <si>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</si>
  <si>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</si>
  <si>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</si>
  <si>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</si>
  <si>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</si>
  <si>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</si>
  <si>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</si>
  <si>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</si>
  <si>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</si>
  <si>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</si>
  <si>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</si>
  <si>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</si>
  <si>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</si>
  <si>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</si>
  <si>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</si>
  <si>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</si>
  <si>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</si>
  <si>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</si>
  <si>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</si>
  <si>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</si>
  <si>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</si>
  <si>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</si>
  <si>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</si>
  <si>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</si>
  <si>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</si>
  <si>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</si>
  <si>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</si>
  <si>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</si>
  <si>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</si>
  <si>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</si>
  <si>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</si>
  <si>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</si>
  <si>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</si>
  <si>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</si>
  <si>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</si>
  <si>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</si>
  <si>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</si>
  <si>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</si>
  <si>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</si>
  <si>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</si>
  <si>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</si>
  <si>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</si>
  <si>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</si>
  <si>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</si>
  <si>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</si>
  <si>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</si>
  <si>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</si>
  <si>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</si>
  <si>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</si>
  <si>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</si>
  <si>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</si>
  <si>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</si>
  <si>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</si>
  <si>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</si>
  <si>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</si>
  <si>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</si>
  <si>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</si>
  <si>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</si>
  <si>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</si>
  <si>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</si>
  <si>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</si>
  <si>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</si>
  <si>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</si>
  <si>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</si>
  <si>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</si>
  <si>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</si>
  <si>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</si>
  <si>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</si>
  <si>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</si>
  <si>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</si>
  <si>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</si>
  <si>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</si>
  <si>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</si>
  <si>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</si>
  <si>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</si>
  <si>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</si>
  <si>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</si>
  <si>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</si>
  <si>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</si>
  <si>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</si>
  <si>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</si>
  <si>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</si>
  <si>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</si>
  <si>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</si>
  <si>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</si>
  <si>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</si>
  <si>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</si>
  <si>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</si>
  <si>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</si>
  <si>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</si>
  <si>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</si>
  <si>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</si>
  <si>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</si>
  <si>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</si>
  <si>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</si>
  <si>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</si>
  <si>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</si>
  <si>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</si>
  <si>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</si>
  <si>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</si>
  <si>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</si>
  <si>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</si>
  <si>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</si>
  <si>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</si>
  <si>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</si>
  <si>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</si>
  <si>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</si>
  <si>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</si>
  <si>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</si>
  <si>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</si>
  <si>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</si>
  <si>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</si>
  <si>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</si>
  <si>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</si>
  <si>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</si>
  <si>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</si>
  <si>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</si>
  <si>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</si>
  <si>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</si>
  <si>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</si>
  <si>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</si>
  <si>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</si>
  <si>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</si>
  <si>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</si>
  <si>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</si>
  <si>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</si>
  <si>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</si>
  <si>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</si>
  <si>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</si>
  <si>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</si>
  <si>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</si>
  <si>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</si>
  <si>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</si>
  <si>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</si>
  <si>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</si>
  <si>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</si>
  <si>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</si>
  <si>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</si>
  <si>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</si>
  <si>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</si>
  <si>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</si>
  <si>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</si>
  <si>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</si>
  <si>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</si>
  <si>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</si>
  <si>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</si>
  <si>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</si>
  <si>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</si>
  <si>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</si>
  <si>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</si>
  <si>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</si>
  <si>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</si>
  <si>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</si>
  <si>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</si>
  <si>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</si>
  <si>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</si>
  <si>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</si>
  <si>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</si>
  <si>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</si>
  <si>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</si>
  <si>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</si>
  <si>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</si>
  <si>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</si>
  <si>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</si>
  <si>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</si>
  <si>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</si>
  <si>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</si>
  <si>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</si>
  <si>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</si>
  <si>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</si>
  <si>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</si>
  <si>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</si>
  <si>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</si>
  <si>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</si>
  <si>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</si>
  <si>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</si>
  <si>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</si>
  <si>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</si>
  <si>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</si>
  <si>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</si>
  <si>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</si>
  <si>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</si>
  <si>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</si>
  <si>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</si>
  <si>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</si>
  <si>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</si>
  <si>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</si>
  <si>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</si>
  <si>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</si>
  <si>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</si>
  <si>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</si>
  <si>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</si>
  <si>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</si>
  <si>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</si>
  <si>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</si>
  <si>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</si>
  <si>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</si>
  <si>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</si>
  <si>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</si>
  <si>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</si>
  <si>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</si>
  <si>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</si>
  <si>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</si>
  <si>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</si>
  <si>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</si>
  <si>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</si>
  <si>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</si>
  <si>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</si>
  <si>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</si>
  <si>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</si>
  <si>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</si>
  <si>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</si>
  <si>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</si>
  <si>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</si>
  <si>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</si>
  <si>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</si>
  <si>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</si>
  <si>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</si>
  <si>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</si>
  <si>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</si>
  <si>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</si>
  <si>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</si>
  <si>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</si>
  <si>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</si>
  <si>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</si>
  <si>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</si>
  <si>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</si>
  <si>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</si>
  <si>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</si>
  <si>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</si>
  <si>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</si>
  <si>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</si>
  <si>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</si>
  <si>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</si>
  <si>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</si>
  <si>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</si>
  <si>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</si>
  <si>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</si>
  <si>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</si>
  <si>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</si>
  <si>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</si>
  <si>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</si>
  <si>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</si>
  <si>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</si>
  <si>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</si>
  <si>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</si>
  <si>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</si>
  <si>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</si>
  <si>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</si>
  <si>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</si>
  <si>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</si>
  <si>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</si>
  <si>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</si>
  <si>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</si>
  <si>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</si>
  <si>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</si>
  <si>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</si>
  <si>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</si>
  <si>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</si>
  <si>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</si>
  <si>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</si>
  <si>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</si>
  <si>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</si>
  <si>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</si>
  <si>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</si>
  <si>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</si>
  <si>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</si>
  <si>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</si>
  <si>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</si>
  <si>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</si>
  <si>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</si>
  <si>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</si>
  <si>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</si>
  <si>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</si>
  <si>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</si>
  <si>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</si>
  <si>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</si>
  <si>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</si>
  <si>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</si>
  <si>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</si>
  <si>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</si>
  <si>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</si>
  <si>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</si>
  <si>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</si>
  <si>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</si>
  <si>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</si>
  <si>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</si>
  <si>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</si>
  <si>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</si>
  <si>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</si>
  <si>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</si>
  <si>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</si>
  <si>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</si>
  <si>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</si>
  <si>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</si>
  <si>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</si>
  <si>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</si>
  <si>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</si>
  <si>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</si>
  <si>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</si>
  <si>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</si>
  <si>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</si>
  <si>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</si>
  <si>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</si>
  <si>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</si>
  <si>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</si>
  <si>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</si>
  <si>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</si>
  <si>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</si>
  <si>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</si>
  <si>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</si>
  <si>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</si>
  <si>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</si>
  <si>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</si>
  <si>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</si>
  <si>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</si>
  <si>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</si>
  <si>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</si>
  <si>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</si>
  <si>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</si>
  <si>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</si>
  <si>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</si>
  <si>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</si>
  <si>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</si>
  <si>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</si>
  <si>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</si>
  <si>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</si>
  <si>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</si>
  <si>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</si>
  <si>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</si>
  <si>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</si>
  <si>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</si>
  <si>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</si>
  <si>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</si>
  <si>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</si>
  <si>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</si>
  <si>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</si>
  <si>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</si>
  <si>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</si>
  <si>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</si>
  <si>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</si>
  <si>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</si>
  <si>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</si>
  <si>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</si>
  <si>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</si>
  <si>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</si>
  <si>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</si>
  <si>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</si>
  <si>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</si>
  <si>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</si>
  <si>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</si>
  <si>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</si>
  <si>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</si>
  <si>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</si>
  <si>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</si>
  <si>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</si>
  <si>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</si>
  <si>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</si>
  <si>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</si>
  <si>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</si>
  <si>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</si>
  <si>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</si>
  <si>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</si>
  <si>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</si>
  <si>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</si>
  <si>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</si>
  <si>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</si>
  <si>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</si>
  <si>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</si>
  <si>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</si>
  <si>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</si>
  <si>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</si>
  <si>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</si>
  <si>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</si>
  <si>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</si>
  <si>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</si>
  <si>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</si>
  <si>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</si>
  <si>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</si>
  <si>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</si>
  <si>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</si>
  <si>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</si>
  <si>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</si>
  <si>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</si>
  <si>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</si>
  <si>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</si>
  <si>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</si>
  <si>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</si>
  <si>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</si>
  <si>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</si>
  <si>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</si>
  <si>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</si>
  <si>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</si>
  <si>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</si>
  <si>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</si>
  <si>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</si>
  <si>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</si>
  <si>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</si>
  <si>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</si>
  <si>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</si>
  <si>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</si>
  <si>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</si>
  <si>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</si>
  <si>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</si>
  <si>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</si>
  <si>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</si>
  <si>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</si>
  <si>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</si>
  <si>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</si>
  <si>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</si>
  <si>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</si>
  <si>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</si>
  <si>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</si>
  <si>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</si>
  <si>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</si>
  <si>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</si>
  <si>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</si>
  <si>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</si>
  <si>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</si>
  <si>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</si>
  <si>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</si>
  <si>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</si>
  <si>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</si>
  <si>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</si>
  <si>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</si>
  <si>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</si>
  <si>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</si>
  <si>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</si>
  <si>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</si>
  <si>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</si>
  <si>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</si>
  <si>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</si>
  <si>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</si>
  <si>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</si>
  <si>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</si>
  <si>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</si>
  <si>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</si>
  <si>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</si>
  <si>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</si>
  <si>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</si>
  <si>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</si>
  <si>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</si>
  <si>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</si>
  <si>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</si>
  <si>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</si>
  <si>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</si>
  <si>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</si>
  <si>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</si>
  <si>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</si>
  <si>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</si>
  <si>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</si>
  <si>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</si>
  <si>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</si>
  <si>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</si>
  <si>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</si>
  <si>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</si>
  <si>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</si>
  <si>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</si>
  <si>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</si>
  <si>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</si>
  <si>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</si>
  <si>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</si>
  <si>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</si>
  <si>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</si>
  <si>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</si>
  <si>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</si>
  <si>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</si>
  <si>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</si>
  <si>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</si>
  <si>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</si>
  <si>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</si>
  <si>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</si>
  <si>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</si>
  <si>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</si>
  <si>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</si>
  <si>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</si>
  <si>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</si>
  <si>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</si>
  <si>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</si>
  <si>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</si>
  <si>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</si>
  <si>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</si>
  <si>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</si>
  <si>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</si>
  <si>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</si>
  <si>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</si>
  <si>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</si>
  <si>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</si>
  <si>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</si>
  <si>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</si>
  <si>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</si>
  <si>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</si>
  <si>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</si>
  <si>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</si>
  <si>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</si>
  <si>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</si>
  <si>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</si>
  <si>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</si>
  <si>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</si>
  <si>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</si>
  <si>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</si>
  <si>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</si>
  <si>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</si>
  <si>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</si>
  <si>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</si>
  <si>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</si>
  <si>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</si>
  <si>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</si>
  <si>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</si>
  <si>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</si>
  <si>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</si>
  <si>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</si>
  <si>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</si>
  <si>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</si>
  <si>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</si>
  <si>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</si>
  <si>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</si>
  <si>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</si>
  <si>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</si>
  <si>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</si>
  <si>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</si>
  <si>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</si>
  <si>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</si>
  <si>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</si>
  <si>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</si>
  <si>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</si>
  <si>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</si>
  <si>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</si>
  <si>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</si>
  <si>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</si>
  <si>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</si>
  <si>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</si>
  <si>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</si>
  <si>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</si>
  <si>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</si>
  <si>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</si>
  <si>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</si>
  <si>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</si>
  <si>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</si>
  <si>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</si>
  <si>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</si>
  <si>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</si>
  <si>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</si>
  <si>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</si>
  <si>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</si>
  <si>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</si>
  <si>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</si>
  <si>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</si>
  <si>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</si>
  <si>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</si>
  <si>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</si>
  <si>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</si>
  <si>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</si>
  <si>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</si>
  <si>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</si>
  <si>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</si>
  <si>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</si>
  <si>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</si>
  <si>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</si>
  <si>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</si>
  <si>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</si>
  <si>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</si>
  <si>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</si>
  <si>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</si>
  <si>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</si>
  <si>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</si>
  <si>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</si>
  <si>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</si>
  <si>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</si>
  <si>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</si>
  <si>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</si>
  <si>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</si>
  <si>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</si>
  <si>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</si>
  <si>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</si>
  <si>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</si>
  <si>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</si>
  <si>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</si>
  <si>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</si>
  <si>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</si>
  <si>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</si>
  <si>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</si>
  <si>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</si>
  <si>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</si>
  <si>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</si>
  <si>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</si>
  <si>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</si>
  <si>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</si>
  <si>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</si>
  <si>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</si>
  <si>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</si>
  <si>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</si>
  <si>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</si>
  <si>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</si>
  <si>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</si>
  <si>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</si>
  <si>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</si>
  <si>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</si>
  <si>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</si>
  <si>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</si>
  <si>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</si>
  <si>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</si>
  <si>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</si>
  <si>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</si>
  <si>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</si>
  <si>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</si>
  <si>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</si>
  <si>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</si>
  <si>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</si>
  <si>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</si>
  <si>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</si>
  <si>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</si>
  <si>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</si>
  <si>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</si>
  <si>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</si>
  <si>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</si>
  <si>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</si>
  <si>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</si>
  <si>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</si>
  <si>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</si>
  <si>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</si>
  <si>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</si>
  <si>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</si>
  <si>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</si>
  <si>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</si>
  <si>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</si>
  <si>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</si>
  <si>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</si>
  <si>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</si>
  <si>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</si>
  <si>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</si>
  <si>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</si>
  <si>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</si>
  <si>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</si>
  <si>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</si>
  <si>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</si>
  <si>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</si>
  <si>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</si>
  <si>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</si>
  <si>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</si>
  <si>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</si>
  <si>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</si>
  <si>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</si>
  <si>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</si>
  <si>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</si>
  <si>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</si>
  <si>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</si>
  <si>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</si>
  <si>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</si>
  <si>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</si>
  <si>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</si>
  <si>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</si>
  <si>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</si>
  <si>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</si>
  <si>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</si>
  <si>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</si>
  <si>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</si>
  <si>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</si>
  <si>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</si>
  <si>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</si>
  <si>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</si>
  <si>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</si>
  <si>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</si>
  <si>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</si>
  <si>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</si>
  <si>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</si>
  <si>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</si>
  <si>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</si>
  <si>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</si>
  <si>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</si>
  <si>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</si>
  <si>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</si>
  <si>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</si>
  <si>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</si>
  <si>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</si>
  <si>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</si>
  <si>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</si>
  <si>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</si>
  <si>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</si>
  <si>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</si>
  <si>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</si>
  <si>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</si>
  <si>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</si>
  <si>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</si>
  <si>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</si>
  <si>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</si>
  <si>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</si>
  <si>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</si>
  <si>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</si>
  <si>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</si>
  <si>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</si>
  <si>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</si>
  <si>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</si>
  <si>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</si>
  <si>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</si>
  <si>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</si>
  <si>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</si>
  <si>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</si>
  <si>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</si>
  <si>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</si>
  <si>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</si>
  <si>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</si>
  <si>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</si>
  <si>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</si>
  <si>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</si>
  <si>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</si>
  <si>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</si>
  <si>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</si>
  <si>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</si>
  <si>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</si>
  <si>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</si>
  <si>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</si>
  <si>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</si>
  <si>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</si>
  <si>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</si>
  <si>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</si>
  <si>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</si>
  <si>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</si>
  <si>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</si>
  <si>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</si>
  <si>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</si>
  <si>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</si>
  <si>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</si>
  <si>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</si>
  <si>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</si>
  <si>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</si>
  <si>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</si>
  <si>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</si>
  <si>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</si>
  <si>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</si>
  <si>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</si>
  <si>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</si>
  <si>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</si>
  <si>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</si>
  <si>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</si>
  <si>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</si>
  <si>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</si>
  <si>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</si>
  <si>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</si>
  <si>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</si>
  <si>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</si>
  <si>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</si>
  <si>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</si>
  <si>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</si>
  <si>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</si>
  <si>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</si>
  <si>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</si>
  <si>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</si>
  <si>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</si>
  <si>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</si>
  <si>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</si>
  <si>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</si>
  <si>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</si>
  <si>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</si>
  <si>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</si>
  <si>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</si>
  <si>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</si>
  <si>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</si>
  <si>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</si>
  <si>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</si>
  <si>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</si>
  <si>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</si>
  <si>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</si>
  <si>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</si>
  <si>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</si>
  <si>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</si>
  <si>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</si>
  <si>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</si>
  <si>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</si>
  <si>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</si>
  <si>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</si>
  <si>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</si>
  <si>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</si>
  <si>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</si>
  <si>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</si>
  <si>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</si>
  <si>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</si>
  <si>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</si>
  <si>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</si>
  <si>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</si>
  <si>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</si>
  <si>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</si>
  <si>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</si>
  <si>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</si>
  <si>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</si>
  <si>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</si>
  <si>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</si>
  <si>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</si>
  <si>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</si>
  <si>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</si>
  <si>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</si>
  <si>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</si>
  <si>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</si>
  <si>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</si>
  <si>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</si>
  <si>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</si>
  <si>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</si>
  <si>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</si>
  <si>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</si>
  <si>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</si>
  <si>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</si>
  <si>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</si>
  <si>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</si>
  <si>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</si>
  <si>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</si>
  <si>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</si>
  <si>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</si>
  <si>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</si>
  <si>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</si>
  <si>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</si>
  <si>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</si>
  <si>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</si>
  <si>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</si>
  <si>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</si>
  <si>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</si>
  <si>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</si>
  <si>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</si>
  <si>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</si>
  <si>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</si>
  <si>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</si>
  <si>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</si>
  <si>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</si>
  <si>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</si>
  <si>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</si>
  <si>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</si>
  <si>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</si>
  <si>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</si>
  <si>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</si>
  <si>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</si>
  <si>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</si>
  <si>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</si>
  <si>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</si>
  <si>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</si>
  <si>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</si>
  <si>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</si>
  <si>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</si>
  <si>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</si>
  <si>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</si>
  <si>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</si>
  <si>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</si>
  <si>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</si>
  <si>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</si>
  <si>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</si>
  <si>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</si>
  <si>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</si>
  <si>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</si>
  <si>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</si>
  <si>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</si>
  <si>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</si>
  <si>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</si>
  <si>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</si>
  <si>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</si>
  <si>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</si>
  <si>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</si>
  <si>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</si>
  <si>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</si>
  <si>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</si>
  <si>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</si>
  <si>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</si>
  <si>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</si>
  <si>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</si>
  <si>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</si>
  <si>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</si>
  <si>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</si>
  <si>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</si>
  <si>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</si>
  <si>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</si>
  <si>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</si>
  <si>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</si>
  <si>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</si>
  <si>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</si>
  <si>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</si>
  <si>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</si>
  <si>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</si>
  <si>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</si>
  <si>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</si>
  <si>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</si>
  <si>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</si>
  <si>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</si>
  <si>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</si>
  <si>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</si>
  <si>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</si>
  <si>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</si>
  <si>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</si>
  <si>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</si>
  <si>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</si>
  <si>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</si>
  <si>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</si>
  <si>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</si>
  <si>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</si>
  <si>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</si>
  <si>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</si>
  <si>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</si>
  <si>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</si>
  <si>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</si>
  <si>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</si>
  <si>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</si>
  <si>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</si>
  <si>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</si>
  <si>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</si>
  <si>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</si>
  <si>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</si>
  <si>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</si>
  <si>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</si>
  <si>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</si>
  <si>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</si>
  <si>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</si>
  <si>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</si>
  <si>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</si>
  <si>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</si>
  <si>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</si>
  <si>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</si>
  <si>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</si>
  <si>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</si>
  <si>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</si>
  <si>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</si>
  <si>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</si>
  <si>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</si>
  <si>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</si>
  <si>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</si>
  <si>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</si>
  <si>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</si>
  <si>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</si>
  <si>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</si>
  <si>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</si>
  <si>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</si>
  <si>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</si>
  <si>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</si>
  <si>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</si>
  <si>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</si>
  <si>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</si>
  <si>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</si>
  <si>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</si>
  <si>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</si>
  <si>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</si>
  <si>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</si>
  <si>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</si>
  <si>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</si>
  <si>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</si>
  <si>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</si>
  <si>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</si>
  <si>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</si>
  <si>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</si>
  <si>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</si>
  <si>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</si>
  <si>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</si>
  <si>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</si>
  <si>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</si>
  <si>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</si>
  <si>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</si>
  <si>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</si>
  <si>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</si>
  <si>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</si>
  <si>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</si>
  <si>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</si>
  <si>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</si>
  <si>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</si>
  <si>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</si>
  <si>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</si>
  <si>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</si>
  <si>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</si>
  <si>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</si>
  <si>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</si>
  <si>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</si>
  <si>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</si>
  <si>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</si>
  <si>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</si>
  <si>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</si>
  <si>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</si>
  <si>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</si>
  <si>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</si>
  <si>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</si>
  <si>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</si>
  <si>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</si>
  <si>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</si>
  <si>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</si>
  <si>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</si>
  <si>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</si>
  <si>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</si>
  <si>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</si>
  <si>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</si>
  <si>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</si>
  <si>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</si>
  <si>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</si>
  <si>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</si>
  <si>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</si>
  <si>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</si>
  <si>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</si>
  <si>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</si>
  <si>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</si>
  <si>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</si>
  <si>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</si>
  <si>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</si>
  <si>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</si>
  <si>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</si>
  <si>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</si>
  <si>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</si>
  <si>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</si>
  <si>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</si>
  <si>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</si>
  <si>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</si>
  <si>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</si>
  <si>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</si>
  <si>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</si>
  <si>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</si>
  <si>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</si>
  <si>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</si>
  <si>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</si>
  <si>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</si>
  <si>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</si>
  <si>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</si>
  <si>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</si>
  <si>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</si>
  <si>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</si>
  <si>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</si>
  <si>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</si>
  <si>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</si>
  <si>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</si>
  <si>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</si>
  <si>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</si>
  <si>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</si>
  <si>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</si>
  <si>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</si>
  <si>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</si>
  <si>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</si>
  <si>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</si>
  <si>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</si>
  <si>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</si>
  <si>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</si>
  <si>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</si>
  <si>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</si>
  <si>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</si>
  <si>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</si>
  <si>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</si>
  <si>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</si>
  <si>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</si>
  <si>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</si>
  <si>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</si>
  <si>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</si>
  <si>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</si>
  <si>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</si>
  <si>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</si>
  <si>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</si>
  <si>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</si>
  <si>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</si>
  <si>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</si>
  <si>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</si>
  <si>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</si>
  <si>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</si>
  <si>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</si>
  <si>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</si>
  <si>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</si>
  <si>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</si>
  <si>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</si>
  <si>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</si>
  <si>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</si>
  <si>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</si>
  <si>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</si>
  <si>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</si>
  <si>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</si>
  <si>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</si>
  <si>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</si>
  <si>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</si>
  <si>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</si>
  <si>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</si>
  <si>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</si>
  <si>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</si>
  <si>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</si>
  <si>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</si>
  <si>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</si>
  <si>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</si>
  <si>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</si>
  <si>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</si>
  <si>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</si>
  <si>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</si>
  <si>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</si>
  <si>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</si>
  <si>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</si>
  <si>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</si>
  <si>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</si>
  <si>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</si>
  <si>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</si>
  <si>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</si>
  <si>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</si>
  <si>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</si>
  <si>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</si>
  <si>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</si>
  <si>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</si>
  <si>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</si>
  <si>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</si>
  <si>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</si>
  <si>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</si>
  <si>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</si>
  <si>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</si>
  <si>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</si>
  <si>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</si>
  <si>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</si>
  <si>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</si>
  <si>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</si>
  <si>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</si>
  <si>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</si>
  <si>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</si>
  <si>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</si>
  <si>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</si>
  <si>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</si>
  <si>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</si>
  <si>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</si>
  <si>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</si>
  <si>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</si>
  <si>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</si>
  <si>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</si>
  <si>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</si>
  <si>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</si>
  <si>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</si>
  <si>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</si>
  <si>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</si>
  <si>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</si>
  <si>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</si>
  <si>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</si>
  <si>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</si>
  <si>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</si>
  <si>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</si>
  <si>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</si>
  <si>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</si>
  <si>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</si>
  <si>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</si>
  <si>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</si>
  <si>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</si>
  <si>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</si>
  <si>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</si>
  <si>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</si>
  <si>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</si>
  <si>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</si>
  <si>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</si>
  <si>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</si>
  <si>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</si>
  <si>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</si>
  <si>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</si>
  <si>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</si>
  <si>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</si>
  <si>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</si>
  <si>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</si>
  <si>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</si>
  <si>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</si>
  <si>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</si>
  <si>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</si>
  <si>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</si>
  <si>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</si>
  <si>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</si>
  <si>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</si>
  <si>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</si>
  <si>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</si>
  <si>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</si>
  <si>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</si>
  <si>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</si>
  <si>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</si>
  <si>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</si>
  <si>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</si>
  <si>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</si>
  <si>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</si>
  <si>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</si>
  <si>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</si>
  <si>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</si>
  <si>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</si>
  <si>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</si>
  <si>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</si>
  <si>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</si>
  <si>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</si>
  <si>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</si>
  <si>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</si>
  <si>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</si>
  <si>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</si>
  <si>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</si>
  <si>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</si>
  <si>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</si>
  <si>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</si>
  <si>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</si>
  <si>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</si>
  <si>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</si>
  <si>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</si>
  <si>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</si>
  <si>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</si>
  <si>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</si>
  <si>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</si>
  <si>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</si>
  <si>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</si>
  <si>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</si>
  <si>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</si>
  <si>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</si>
  <si>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</si>
  <si>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</si>
  <si>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</si>
  <si>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</si>
  <si>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</si>
  <si>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</si>
  <si>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</si>
  <si>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</si>
  <si>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</si>
  <si>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</si>
  <si>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</si>
  <si>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</si>
  <si>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</si>
  <si>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</si>
  <si>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</si>
  <si>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</si>
  <si>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</si>
  <si>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</si>
  <si>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</si>
  <si>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</si>
  <si>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</si>
  <si>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</si>
  <si>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</si>
  <si>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</si>
  <si>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</si>
  <si>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</si>
  <si>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</si>
  <si>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</si>
  <si>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</si>
  <si>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</si>
  <si>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</si>
  <si>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</si>
  <si>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</si>
  <si>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</si>
  <si>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</si>
  <si>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</si>
  <si>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</si>
  <si>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</si>
  <si>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</si>
  <si>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</si>
  <si>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</si>
  <si>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</si>
  <si>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</si>
  <si>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</si>
  <si>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</si>
  <si>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</si>
  <si>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</si>
  <si>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</si>
  <si>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</si>
  <si>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</si>
  <si>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</si>
  <si>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</si>
  <si>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</si>
  <si>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</si>
  <si>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</si>
  <si>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</si>
  <si>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</si>
  <si>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</si>
  <si>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</si>
  <si>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</si>
  <si>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</si>
  <si>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</si>
  <si>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</si>
  <si>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</si>
  <si>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</si>
  <si>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</si>
  <si>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</si>
  <si>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</si>
  <si>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</si>
  <si>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</si>
  <si>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</si>
  <si>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</si>
  <si>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</si>
  <si>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</si>
  <si>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</si>
  <si>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</si>
  <si>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</si>
  <si>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</si>
  <si>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</si>
  <si>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</si>
  <si>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</si>
  <si>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</si>
  <si>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</si>
  <si>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</si>
  <si>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</si>
  <si>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</si>
  <si>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</si>
  <si>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</si>
  <si>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</si>
  <si>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</si>
  <si>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</si>
  <si>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</si>
  <si>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</si>
  <si>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</si>
  <si>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</si>
  <si>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</si>
  <si>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</si>
  <si>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</si>
  <si>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</si>
  <si>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</si>
  <si>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</si>
  <si>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</si>
  <si>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</si>
  <si>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</si>
  <si>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</si>
  <si>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</si>
  <si>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</si>
  <si>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</si>
  <si>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</si>
  <si>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</si>
  <si>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</si>
  <si>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</si>
  <si>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</si>
  <si>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</si>
  <si>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</si>
  <si>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</si>
  <si>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</si>
  <si>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</si>
  <si>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</si>
  <si>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</si>
  <si>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</si>
  <si>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</si>
  <si>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</si>
  <si>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</si>
  <si>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</si>
  <si>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</si>
  <si>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</si>
  <si>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</si>
  <si>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</si>
  <si>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</si>
  <si>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</si>
  <si>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</si>
  <si>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</si>
  <si>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</si>
  <si>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</si>
  <si>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</si>
  <si>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</si>
  <si>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</si>
  <si>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</si>
  <si>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</si>
  <si>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</si>
  <si>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</si>
  <si>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</si>
  <si>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</si>
  <si>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</si>
  <si>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</si>
  <si>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</si>
  <si>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</si>
  <si>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</si>
  <si>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</si>
  <si>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</si>
  <si>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</si>
  <si>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</si>
  <si>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</si>
  <si>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</si>
  <si>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</si>
  <si>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</si>
  <si>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</si>
  <si>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</si>
  <si>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</si>
  <si>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</si>
  <si>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</si>
  <si>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</si>
  <si>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</si>
  <si>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</si>
  <si>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</si>
  <si>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</si>
  <si>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</si>
  <si>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</si>
  <si>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</si>
  <si>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</si>
  <si>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</si>
  <si>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</si>
  <si>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</si>
  <si>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</si>
  <si>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</si>
  <si>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</si>
  <si>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</si>
  <si>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</si>
  <si>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</si>
  <si>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</si>
  <si>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</si>
  <si>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</si>
  <si>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</si>
  <si>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</si>
  <si>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</si>
  <si>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</si>
  <si>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</si>
  <si>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</si>
  <si>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</si>
  <si>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</si>
  <si>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</si>
  <si>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</si>
  <si>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</si>
  <si>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</si>
  <si>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</si>
  <si>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</si>
  <si>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</si>
  <si>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</si>
  <si>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</si>
  <si>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</si>
  <si>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</si>
  <si>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</si>
  <si>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</si>
  <si>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</si>
  <si>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</si>
  <si>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</si>
  <si>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</si>
  <si>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</si>
  <si>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</si>
  <si>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</si>
  <si>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</si>
  <si>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</si>
  <si>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</si>
  <si>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</si>
  <si>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</si>
  <si>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</si>
  <si>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</si>
  <si>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</si>
  <si>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</si>
  <si>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</si>
  <si>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</si>
  <si>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</si>
  <si>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</si>
  <si>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</si>
  <si>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</si>
  <si>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</si>
  <si>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</si>
  <si>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</si>
  <si>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</si>
  <si>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</si>
  <si>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</si>
  <si>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</si>
  <si>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</si>
  <si>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</si>
  <si>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</si>
  <si>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</si>
  <si>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</si>
  <si>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</si>
  <si>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</si>
  <si>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</si>
  <si>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</si>
  <si>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</si>
  <si>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</si>
  <si>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</si>
  <si>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</si>
  <si>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</si>
  <si>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</si>
  <si>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</si>
  <si>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</si>
  <si>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</si>
  <si>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</si>
  <si>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</si>
  <si>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</si>
  <si>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</si>
  <si>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</si>
  <si>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</si>
  <si>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</si>
  <si>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</si>
  <si>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</si>
  <si>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</si>
  <si>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</si>
  <si>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</si>
  <si>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</si>
  <si>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</si>
  <si>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</si>
  <si>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</si>
  <si>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</si>
  <si>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</si>
  <si>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</si>
  <si>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</si>
  <si>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</si>
  <si>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</si>
  <si>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</si>
  <si>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</si>
  <si>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</si>
  <si>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</si>
  <si>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</si>
  <si>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</si>
  <si>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</si>
  <si>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</si>
  <si>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</si>
  <si>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</si>
  <si>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</si>
  <si>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</si>
  <si>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</si>
  <si>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</si>
  <si>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</si>
  <si>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</si>
  <si>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</si>
  <si>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</si>
  <si>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</si>
  <si>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</si>
  <si>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</si>
  <si>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</si>
  <si>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</si>
  <si>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</si>
  <si>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</si>
  <si>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</si>
  <si>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</si>
  <si>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</si>
  <si>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</si>
  <si>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</si>
  <si>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</si>
  <si>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</si>
  <si>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</si>
  <si>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</si>
  <si>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</si>
  <si>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</si>
  <si>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</si>
  <si>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</si>
  <si>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</si>
  <si>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</si>
  <si>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</si>
  <si>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</si>
  <si>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</si>
  <si>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</si>
  <si>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</si>
  <si>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</si>
  <si>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</si>
  <si>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</si>
  <si>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</si>
  <si>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</si>
  <si>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</si>
  <si>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</si>
  <si>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</si>
  <si>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</si>
  <si>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</si>
  <si>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</si>
  <si>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</si>
  <si>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</si>
  <si>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</si>
  <si>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</si>
  <si>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</si>
  <si>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</si>
  <si>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</si>
  <si>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</si>
  <si>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</si>
  <si>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</si>
  <si>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</si>
  <si>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</si>
  <si>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</si>
  <si>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</si>
  <si>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</si>
  <si>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</si>
  <si>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</si>
  <si>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</si>
  <si>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</si>
  <si>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</si>
  <si>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</si>
  <si>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</si>
  <si>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</si>
  <si>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</si>
  <si>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</si>
  <si>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</si>
  <si>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</si>
  <si>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</si>
  <si>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</si>
  <si>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</si>
  <si>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</si>
  <si>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</si>
  <si>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</si>
  <si>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</si>
  <si>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</si>
  <si>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</si>
  <si>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</si>
  <si>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</si>
  <si>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</si>
  <si>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</si>
  <si>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</si>
  <si>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</si>
  <si>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</si>
  <si>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</si>
  <si>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</si>
  <si>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</si>
  <si>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</si>
  <si>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</si>
  <si>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</si>
  <si>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</si>
  <si>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</si>
  <si>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</si>
  <si>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</si>
  <si>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</si>
  <si>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</si>
  <si>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</si>
  <si>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</si>
  <si>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</si>
  <si>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</si>
  <si>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</si>
  <si>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</si>
  <si>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</si>
  <si>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</si>
  <si>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</si>
  <si>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</si>
  <si>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</si>
  <si>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</si>
  <si>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</si>
  <si>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</si>
  <si>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</si>
  <si>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</si>
  <si>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</si>
  <si>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</si>
  <si>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</si>
  <si>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</si>
  <si>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</si>
  <si>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</si>
  <si>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</si>
  <si>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</si>
  <si>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</si>
  <si>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</si>
  <si>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</si>
  <si>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</si>
  <si>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</si>
  <si>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</si>
  <si>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</si>
  <si>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</si>
  <si>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</si>
  <si>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</si>
  <si>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</si>
  <si>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</si>
  <si>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</si>
  <si>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</si>
  <si>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</si>
  <si>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</si>
  <si>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</si>
  <si>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</si>
  <si>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</si>
  <si>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</si>
  <si>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</si>
  <si>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</si>
  <si>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</si>
  <si>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</si>
  <si>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</si>
  <si>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</si>
  <si>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</si>
  <si>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</si>
  <si>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</si>
  <si>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</si>
  <si>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</si>
  <si>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</si>
  <si>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</si>
  <si>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</si>
  <si>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</si>
  <si>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</si>
  <si>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</si>
  <si>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</si>
  <si>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</si>
  <si>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</si>
  <si>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</si>
  <si>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</si>
  <si>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</si>
  <si>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</si>
  <si>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</si>
  <si>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</si>
  <si>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</si>
  <si>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</si>
  <si>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</si>
  <si>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</si>
  <si>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</si>
  <si>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</si>
  <si>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</si>
  <si>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</si>
  <si>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</si>
  <si>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</si>
  <si>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</si>
  <si>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</si>
  <si>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</si>
  <si>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</si>
  <si>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</si>
  <si>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</si>
  <si>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</si>
  <si>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</si>
  <si>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</si>
  <si>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</si>
  <si>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</si>
  <si>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</si>
  <si>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</si>
  <si>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</si>
  <si>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</si>
  <si>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</si>
  <si>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</si>
  <si>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</si>
  <si>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</si>
  <si>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</si>
  <si>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</si>
  <si>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</si>
  <si>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</si>
  <si>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</si>
  <si>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</si>
  <si>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</si>
  <si>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</si>
  <si>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</si>
  <si>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</si>
  <si>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</si>
  <si>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</si>
  <si>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</si>
  <si>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</si>
  <si>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</si>
  <si>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</si>
  <si>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</si>
  <si>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</si>
  <si>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</si>
  <si>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</si>
  <si>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</si>
  <si>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</si>
  <si>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</si>
  <si>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</si>
  <si>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</si>
  <si>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</si>
  <si>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</si>
  <si>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</si>
  <si>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</si>
  <si>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</si>
  <si>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</si>
  <si>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</si>
  <si>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</si>
  <si>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</si>
  <si>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</si>
  <si>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</si>
  <si>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</si>
  <si>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</si>
  <si>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</si>
  <si>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</si>
  <si>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</si>
  <si>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</si>
  <si>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</si>
  <si>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</si>
  <si>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</si>
  <si>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</si>
  <si>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</si>
  <si>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</si>
  <si>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</si>
  <si>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</si>
  <si>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</si>
  <si>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</si>
  <si>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</si>
  <si>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</si>
  <si>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</si>
  <si>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</si>
  <si>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</si>
  <si>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</si>
  <si>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</si>
  <si>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</si>
  <si>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</si>
  <si>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</si>
  <si>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</si>
  <si>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</si>
  <si>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</si>
  <si>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</si>
  <si>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</si>
  <si>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</si>
  <si>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</si>
  <si>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</si>
  <si>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</si>
  <si>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</si>
  <si>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</si>
  <si>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</si>
  <si>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</si>
  <si>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</si>
  <si>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</si>
  <si>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</si>
  <si>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</si>
  <si>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</si>
  <si>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</si>
  <si>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</si>
  <si>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</si>
  <si>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</si>
  <si>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</si>
  <si>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</si>
  <si>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</si>
  <si>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</si>
  <si>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</si>
  <si>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</si>
  <si>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</si>
  <si>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</si>
  <si>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</si>
  <si>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</si>
  <si>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</si>
  <si>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</si>
  <si>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</si>
  <si>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</si>
  <si>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</si>
  <si>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</si>
  <si>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</si>
  <si>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</si>
  <si>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</si>
  <si>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</si>
  <si>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</si>
  <si>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</si>
  <si>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</si>
  <si>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</si>
  <si>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</si>
  <si>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</si>
  <si>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</si>
  <si>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</si>
  <si>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</si>
  <si>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</si>
  <si>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</si>
  <si>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</si>
  <si>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</si>
  <si>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</si>
  <si>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</si>
  <si>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</si>
  <si>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</si>
  <si>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</si>
  <si>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</si>
  <si>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</si>
  <si>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</si>
  <si>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</si>
  <si>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</si>
  <si>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</si>
  <si>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</si>
  <si>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</si>
  <si>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</si>
  <si>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</si>
  <si>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</si>
  <si>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</si>
  <si>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</si>
  <si>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</si>
  <si>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</si>
  <si>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</si>
  <si>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</si>
  <si>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</si>
  <si>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</si>
  <si>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</si>
  <si>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</si>
  <si>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</si>
  <si>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</si>
  <si>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</si>
  <si>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</si>
  <si>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</si>
  <si>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</si>
  <si>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</si>
  <si>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</si>
  <si>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</si>
  <si>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</si>
  <si>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</si>
  <si>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</si>
  <si>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</si>
  <si>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</si>
  <si>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</si>
  <si>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</si>
  <si>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</si>
  <si>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</si>
  <si>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</si>
  <si>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</si>
  <si>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</si>
  <si>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</si>
  <si>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</si>
  <si>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</si>
  <si>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</si>
  <si>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</si>
  <si>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</si>
  <si>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</si>
  <si>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</si>
  <si>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</si>
  <si>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</si>
  <si>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</si>
  <si>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</si>
  <si>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</si>
  <si>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</si>
  <si>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</si>
  <si>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</si>
  <si>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</si>
  <si>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</si>
  <si>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</si>
  <si>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</si>
  <si>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</si>
  <si>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</si>
  <si>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</si>
  <si>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</si>
  <si>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</si>
  <si>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</si>
  <si>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</si>
  <si>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</si>
  <si>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</si>
  <si>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</si>
  <si>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</si>
  <si>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</si>
  <si>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</si>
  <si>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</si>
  <si>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</si>
  <si>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</si>
  <si>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</si>
  <si>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</si>
  <si>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</si>
  <si>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</si>
  <si>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</si>
  <si>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</si>
  <si>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</si>
  <si>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</si>
  <si>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</si>
  <si>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</si>
  <si>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</si>
  <si>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</si>
  <si>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</si>
  <si>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</si>
  <si>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</si>
  <si>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</si>
  <si>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</si>
  <si>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</si>
  <si>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</si>
  <si>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</si>
  <si>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</si>
  <si>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</si>
  <si>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</si>
  <si>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</si>
  <si>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</si>
  <si>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</si>
  <si>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</si>
  <si>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</si>
  <si>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</si>
  <si>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</si>
  <si>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</si>
  <si>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</si>
  <si>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</si>
  <si>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</si>
  <si>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</si>
  <si>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</si>
  <si>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</si>
  <si>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</si>
  <si>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</si>
  <si>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</si>
  <si>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</si>
  <si>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</si>
  <si>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</si>
  <si>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</si>
  <si>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</si>
  <si>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</si>
  <si>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</si>
  <si>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</si>
  <si>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</si>
  <si>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</si>
  <si>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</si>
  <si>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</si>
  <si>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</si>
  <si>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</si>
  <si>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</si>
  <si>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</si>
  <si>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</si>
  <si>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</si>
  <si>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</si>
  <si>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</si>
  <si>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</si>
  <si>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</si>
  <si>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</si>
  <si>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</si>
  <si>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</si>
  <si>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</si>
  <si>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</si>
  <si>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</si>
  <si>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</si>
  <si>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</si>
  <si>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</si>
  <si>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</si>
  <si>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</si>
  <si>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</si>
  <si>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</si>
  <si>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</si>
  <si>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</si>
  <si>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</si>
  <si>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</si>
  <si>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</si>
  <si>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</si>
  <si>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</si>
  <si>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</si>
  <si>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</si>
  <si>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</si>
  <si>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</si>
  <si>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</si>
  <si>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</si>
  <si>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</si>
  <si>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</si>
  <si>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</si>
  <si>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</si>
  <si>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</si>
  <si>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</si>
  <si>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</si>
  <si>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</si>
  <si>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</si>
  <si>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</si>
  <si>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</si>
  <si>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</si>
  <si>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</si>
  <si>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</si>
  <si>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</si>
  <si>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</si>
  <si>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</si>
  <si>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</si>
  <si>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</si>
  <si>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</si>
  <si>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</si>
  <si>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</si>
  <si>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</si>
  <si>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</si>
  <si>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</si>
  <si>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</si>
  <si>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</si>
  <si>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</si>
  <si>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</si>
  <si>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</si>
  <si>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</si>
  <si>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</si>
  <si>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</si>
  <si>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</si>
  <si>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</si>
  <si>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</si>
  <si>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</si>
  <si>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</si>
  <si>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</si>
  <si>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</si>
  <si>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</si>
  <si>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</si>
  <si>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</si>
  <si>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</si>
  <si>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</si>
  <si>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</si>
  <si>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</si>
  <si>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</si>
  <si>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</si>
  <si>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</si>
  <si>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</si>
  <si>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</si>
  <si>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</si>
  <si>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</si>
  <si>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</si>
  <si>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</si>
  <si>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</si>
  <si>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</si>
  <si>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</si>
  <si>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</si>
  <si>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</si>
  <si>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</si>
  <si>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</si>
  <si>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</si>
  <si>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</si>
  <si>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</si>
  <si>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</si>
  <si>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</si>
  <si>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</si>
  <si>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</si>
  <si>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</si>
  <si>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</si>
  <si>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</si>
  <si>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</si>
  <si>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</si>
  <si>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</si>
  <si>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</si>
  <si>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</si>
  <si>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</si>
  <si>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</si>
  <si>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</si>
  <si>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</si>
  <si>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</si>
  <si>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</si>
  <si>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</si>
  <si>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</si>
  <si>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</si>
  <si>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</si>
  <si>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</si>
  <si>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</si>
  <si>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</si>
  <si>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</si>
  <si>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</si>
  <si>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</si>
  <si>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</si>
  <si>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</si>
  <si>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</si>
  <si>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</si>
  <si>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</si>
  <si>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</si>
  <si>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</si>
  <si>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</si>
  <si>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</si>
  <si>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</si>
  <si>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</si>
  <si>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</si>
  <si>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</si>
  <si>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</si>
  <si>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</si>
  <si>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</si>
  <si>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</si>
  <si>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</si>
  <si>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</si>
  <si>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</si>
  <si>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</si>
  <si>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</si>
  <si>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</si>
  <si>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</si>
  <si>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</si>
  <si>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</si>
  <si>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</si>
  <si>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</si>
  <si>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</si>
  <si>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</si>
  <si>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</si>
  <si>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</si>
  <si>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</si>
  <si>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</si>
  <si>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</si>
  <si>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no PCM</t>
  </si>
  <si>
    <t xml:space="preserve">ETA 120 min </t>
  </si>
  <si>
    <t>PCM-20251003-00000555</t>
  </si>
  <si>
    <t xml:space="preserve">ETA 110 min </t>
  </si>
  <si>
    <t xml:space="preserve">ETA 150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</si>
  <si>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</si>
  <si>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</si>
  <si>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</si>
  <si>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</si>
  <si>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</si>
  <si>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</si>
  <si>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</si>
  <si>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</si>
  <si>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PCM-20251003-00000569 </t>
  </si>
  <si>
    <t>EM team on the way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</si>
  <si>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</si>
  <si>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</si>
  <si>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</si>
  <si>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</si>
  <si>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PCM-20251003-00000624</t>
  </si>
  <si>
    <t>EM Team on the way ETA: 70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</si>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</sst>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0" totalsRowShown="0" headerRowDxfId="157" dataDxfId="156" headerRowBorderDxfId="154" tableBorderDxfId="155" totalsRowBorderDxfId="153">
  <autoFilter ref="A1:CJ3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270.50785729166819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45933.456283217594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45933.456283217594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45933.456283217594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45933.456283217594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45933.456283217594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45933.456283217594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45933.456283217594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45933.456283217594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45933.456283217594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45933.456283217594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45933.456283217594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45933.456283217594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45933.456283217594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45933.456283217594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45933.456283217594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45933.456283217594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45933.456283217594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45933.456283217594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45933.456283217594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45933.456283217594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45933.456283217594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45933.456283217594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45933.456283217594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45933.456283217594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45933.456283217594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45933.456283217594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45933.456283217594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45933.456283217594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45933.456283217594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45933.456283217594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45933.456283217594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45933.456283217594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45933.456283217594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45933.456283217594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45933.456283217594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45933.456283217594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45933.456283217594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45933.456283217594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45933.456283217594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45933.456283217594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45933.456283217594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45933.456283217594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45933.456283217594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45933.456283217594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45933.456283217594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45933.456283217594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45933.456283217594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45933.456283217594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45933.456283217594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45933.456283217594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45933.456283217594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45933.456283217594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45933.456283217594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45933.456283217594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45933.456283217594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45933.456283217594</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567AE848-FB14-4B4B-B817-690366DA344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0"/>
  <sheetViews>
    <sheetView tabSelected="1"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241.80450081018353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126.72919988426293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108.45644525463285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27483</v>
      </c>
      <c r="E6" s="131"/>
      <c r="F6" s="132"/>
      <c r="G6" s="133">
        <f ca="1">IFERROR(NOW()-F6,"-")</f>
        <v>45933.456283217594</v>
      </c>
      <c r="H6" s="132">
        <v>45933.366620370369</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27473</v>
      </c>
      <c r="E7" s="131" t="s">
        <v>38964</v>
      </c>
      <c r="F7" s="132">
        <v>45933.380208333336</v>
      </c>
      <c r="G7" s="133">
        <f ca="1">IFERROR(NOW()-F7,"-")</f>
        <v>7.6074884258559905E-2</v>
      </c>
      <c r="H7" s="132">
        <v>45933.373888888891</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39052</v>
      </c>
      <c r="B8" s="18" t="str">
        <f>IFERROR(VLOOKUP(D8,DB!A:K,11,0),"")</f>
        <v>R2</v>
      </c>
      <c r="C8" s="18">
        <v>2</v>
      </c>
      <c r="D8" s="18" t="s">
        <v>27302</v>
      </c>
      <c r="E8" s="131"/>
      <c r="F8" s="132"/>
      <c r="G8" s="133">
        <f ca="1">IFERROR(NOW()-F8,"-")</f>
        <v>45933.456283217594</v>
      </c>
      <c r="H8" s="132">
        <v>45933.374386574076</v>
      </c>
      <c r="I8" s="18" t="str">
        <f>IFERROR(VLOOKUP(D8,DB!A:F,6,0),"")</f>
        <v>SCECO</v>
      </c>
      <c r="J8" s="18" t="str">
        <f>IFERROR(VLOOKUP(D8,DB!A:G,7,0),"")</f>
        <v>Vandalized</v>
      </c>
      <c r="K8" s="19" t="s">
        <v>39056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45933.456283217594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45933.456283217594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45933.456283217594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45933.456283217594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45933.456283217594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45933.456283217594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45933.456283217594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45933.456283217594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45933.456283217594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45933.456283217594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45933.456283217594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45933.456283217594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45933.456283217594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45933.456283217594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45933.456283217594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45933.456283217594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45933.456283217594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45933.456283217594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45933.456283217594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45933.456283217594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45933.456283217594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45933.456283217594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45933.456283217594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45933.456283217594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45933.456283217594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45933.456283217594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45933.456283217594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45933.456283217594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45933.456283217594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45933.456283217594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45933.456283217594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45933.456283217594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45933.456283217594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45933.456283217594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45933.456283217594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45933.456283217594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45933.456283217594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45933.456283217594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45933.456283217594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45933.456283217594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45933.456283217594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45933.456283217594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45933.456283217594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45933.456283217594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45933.456283217594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45933.456283217594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45933.456283217594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45933.456283217594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45933.456283217594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45933.456283217594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45933.456283217594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45933.456283217594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45933.456283217594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45933.456283217594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45933.456283217594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45933.456283217594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45933.456283217594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45933.456283217594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45933.456283217594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45933.456283217594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45933.456283217594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45933.456283217594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45933.456283217594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45933.456283217594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45933.456283217594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45933.456283217594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45933.456283217594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45933.456283217594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45933.456283217594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45933.456283217594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45933.456283217594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45933.456283217594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45933.456283217594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45933.456283217594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45933.456283217594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45933.456283217594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45933.456283217594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45933.456283217594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45933.456283217594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45933.456283217594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45933.456283217594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45933.456283217594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45933.456283217594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45933.456283217594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45933.456283217594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45933.456283217594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45933.456283217594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45933.456283217594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45933.456283217594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45933.456283217594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45933.456283217594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45933.456283217594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45933.456283217594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45933.456283217594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45933.456283217594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45933.456283217594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45933.456283217594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45933.456283217594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45933.456283217594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45933.456283217594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45933.456283217594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45933.456283217594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45933.456283217594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45933.456283217594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45933.456283217594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45933.456283217594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45933.456283217594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45933.456283217594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45933.456283217594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45933.456283217594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45933.456283217594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45933.456283217594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45933.456283217594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45933.456283217594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45933.456283217594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45933.456283217594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45933.456283217594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45933.456283217594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45933.456283217594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45933.456283217594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45933.456283217594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45933.456283217594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45933.456283217594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45933.456283217594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45933.456283217594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45933.456283217594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45933.456283217594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45933.456283217594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45933.456283217594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45933.456283217594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45933.456283217594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45933.456283217594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45933.456283217594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45933.456283217594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45933.456283217594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45933.456283217594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45933.456283217594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45933.456283217594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45933.456283217594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45933.456283217594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45933.456283217594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45933.456283217594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45933.456283217594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45933.456283217594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45933.456283217594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45933.456283217594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45933.456283217594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45933.456283217594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45933.456283217594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45933.456283217594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45933.456283217594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45933.456283217594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45933.456283217594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45933.456283217594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45933.456283217594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45933.456283217594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45933.456283217594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45933.456283217594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45933.456283217594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45933.456283217594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45933.456283217594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45933.456283217594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45933.456283217594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45933.456283217594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45933.456283217594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45933.456283217594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45933.456283217594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45933.456283217594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45933.456283217594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45933.456283217594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45933.456283217594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45933.456283217594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45933.456283217594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45933.456283217594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45933.456283217594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45933.456283217594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45933.456283217594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45933.456283217594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45933.456283217594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45933.456283217594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45933.456283217594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45933.456283217594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45933.456283217594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45933.456283217594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45933.456283217594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45933.456283217594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45933.456283217594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45933.456283217594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45933.456283217594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45933.456283217594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45933.456283217594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45933.456283217594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45933.456283217594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45933.456283217594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45933.456283217594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45933.456283217594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45933.456283217594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45933.456283217594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45933.456283217594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45933.456283217594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45933.456283217594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45933.456283217594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45933.456283217594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45933.456283217594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45933.456283217594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45933.456283217594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45933.456283217594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45933.456283217594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45933.456283217594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45933.456283217594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45933.456283217594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45933.456283217594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45933.456283217594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45933.456283217594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45933.456283217594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45933.456283217594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45933.456283217594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45933.456283217594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45933.456283217594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45933.456283217594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45933.456283217594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45933.456283217594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45933.456283217594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45933.456283217594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45933.456283217594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45933.456283217594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45933.456283217594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45933.456283217594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45933.456283217594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45933.456283217594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45933.456283217594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45933.456283217594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45933.456283217594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45933.456283217594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45933.456283217594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45933.456283217594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45933.456283217594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45933.456283217594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45933.456283217594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45933.456283217594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45933.456283217594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45933.456283217594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45933.456283217594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45933.456283217594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45933.456283217594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45933.456283217594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45933.456283217594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45933.456283217594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45933.456283217594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45933.456283217594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45933.456283217594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45933.456283217594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45933.456283217594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45933.456283217594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45933.456283217594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45933.456283217594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45933.456283217594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45933.456283217594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45933.456283217594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45933.456283217594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45933.456283217594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45933.456283217594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45933.456283217594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45933.456283217594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45933.456283217594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45933.456283217594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45933.456283217594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45933.456283217594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45933.456283217594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45933.456283217594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45933.456283217594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45933.456283217594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45933.456283217594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45933.456283217594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45933.456283217594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45933.456283217594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45933.456283217594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45933.456283217594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45933.456283217594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45933.456283217594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45933.456283217594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45933.456283217594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45933.456283217594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45933.456283217594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45933.456283217594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45933.456283217594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45933.456283217594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45933.456283217594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45933.456283217594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45933.456283217594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45933.456283217594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45933.456283217594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45933.456283217594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45933.456283217594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45933.456283217594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45933.456283217594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45933.456283217594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45933.456283217594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45933.456283217594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45933.456283217594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45933.456283217594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45933.456283217594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45933.456283217594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45933.456283217594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45933.456283217594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45933.456283217594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45933.456283217594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45933.456283217594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45933.456283217594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45933.456283217594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45933.456283217594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45933.456283217594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45933.456283217594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45933.456283217594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45933.456283217594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45933.456283217594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45933.456283217594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45933.456283217594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45933.456283217594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45933.456283217594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45933.456283217594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45933.456283217594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45933.456283217594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45933.456283217594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45933.456283217594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45933.456283217594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45933.456283217594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45933.456283217594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45933.456283217594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45933.456283217594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45933.456283217594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45933.456283217594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sheetData>
  <dataValidations count="2">
    <dataValidation allowBlank="1" showInputMessage="1" showErrorMessage="1" sqref="E1" xr:uid="{4D935161-CDD3-4592-B877-3FB59C99E142}"/>
    <dataValidation type="list" allowBlank="1" showInputMessage="1" showErrorMessage="1" sqref="E3:E3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7960</v>
      </c>
      <c r="E2" s="18"/>
      <c r="F2" s="20"/>
      <c r="G2" s="21">
        <f t="shared" ref="G2:G63" ca="1" si="0">IFERROR(NOW()-F2,"-")</f>
        <v>45933.456283217594</v>
      </c>
      <c r="H2" s="22"/>
      <c r="I2" s="19" t="str">
        <f>IFERROR(VLOOKUP(D2,DB!A:F,6,0),"")</f>
        <v>Generator-DG</v>
      </c>
      <c r="J2" s="18" t="str">
        <f>IFERROR(VLOOKUP(D2,DB!A:G,7,0),"")</f>
        <v>Good</v>
      </c>
      <c r="K2" s="50"/>
      <c r="L2" s="23" t="str">
        <f>IFERROR(VLOOKUP(D2,DB!A:I,9,0),"")</f>
        <v>Zain</v>
      </c>
    </row>
    <row r="3" spans="1:13" ht="15" customHeight="1">
      <c r="A3" s="19"/>
      <c r="B3" s="75" t="str">
        <f>IFERROR(VLOOKUP(D3,DB!A:K,11,0),"")</f>
        <v>R3</v>
      </c>
      <c r="C3" s="18"/>
      <c r="D3" s="75" t="s">
        <v>5170</v>
      </c>
      <c r="E3" s="18"/>
      <c r="F3" s="20"/>
      <c r="G3" s="21">
        <f t="shared" ca="1" si="0"/>
        <v>45933.456283217594</v>
      </c>
      <c r="H3" s="22"/>
      <c r="I3" s="19" t="str">
        <f>IFERROR(VLOOKUP(D3,DB!A:F,6,0),"")</f>
        <v>Power Cube</v>
      </c>
      <c r="J3" s="18" t="str">
        <f>IFERROR(VLOOKUP(D3,DB!A:G,7,0),"")</f>
        <v>Good</v>
      </c>
      <c r="K3" s="50"/>
      <c r="L3" s="23" t="str">
        <f>IFERROR(VLOOKUP(D3,DB!A:I,9,0),"")</f>
        <v>Zain</v>
      </c>
    </row>
    <row r="4" spans="1:13" ht="15" customHeight="1">
      <c r="A4" s="19"/>
      <c r="B4" s="75" t="str">
        <f>IFERROR(VLOOKUP(D4,DB!A:K,11,0),"")</f>
        <v/>
      </c>
      <c r="C4" s="18"/>
      <c r="D4" s="18"/>
      <c r="E4" s="18"/>
      <c r="F4" s="20"/>
      <c r="G4" s="21">
        <f t="shared" ca="1" si="0"/>
        <v>45933.456283217594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45933.456283217594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45933.456283217594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45933.456283217594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45933.456283217594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45933.456283217594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45933.456283217594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45933.456283217594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45933.456283217594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45933.456283217594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45933.456283217594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45933.456283217594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45933.456283217594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45933.456283217594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45933.456283217594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45933.456283217594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45933.456283217594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45933.456283217594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45933.456283217594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45933.456283217594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45933.456283217594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45933.456283217594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45933.456283217594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45933.456283217594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45933.456283217594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45933.456283217594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45933.456283217594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45933.456283217594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45933.456283217594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45933.456283217594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45933.456283217594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45933.456283217594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45933.456283217594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45933.456283217594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45933.456283217594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45933.456283217594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45933.456283217594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45933.456283217594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45933.456283217594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45933.456283217594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45933.456283217594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45933.456283217594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45933.456283217594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45933.456283217594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45933.456283217594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45933.456283217594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45933.456283217594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45933.456283217594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45933.456283217594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45933.456283217594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45933.456283217594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45933.456283217594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45933.456283217594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45933.456283217594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45933.456283217594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45933.456283217594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45933.456283217594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45933.456283217594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45933.456283217594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45933.456283217594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45933.456283217594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45933.456283217594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45933.456283217594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45933.456283217594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45933.456283217594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45933.456283217594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45933.456283217594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45933.456283217594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45933.456283217594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45933.456283217594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45933.456283217594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45933.456283217594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45933.456283217594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45933.456283217594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45933.456283217594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45933.456283217594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45933.456283217594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45933.456283217594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45933.456283217594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45933.456283217594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45933.456283217594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45933.456283217594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45933.456283217594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45933.456283217594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45933.456283217594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45933.456283217594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45933.456283217594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45933.456283217594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45933.456283217594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45933.456283217594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45933.456283217594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45933.456283217594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45933.456283217594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45933.456283217594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45933.456283217594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45933.456283217594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45933.456283217594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45933.456283217594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45933.456283217594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45933.456283217594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45933.456283217594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45933.456283217594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45933.456283217594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45933.456283217594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45933.456283217594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45933.456283217594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45933.456283217594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45933.456283217594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45933.456283217594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45933.456283217594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45933.456283217594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45933.456283217594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45933.456283217594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45933.456283217594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45933.456283217594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45933.456283217594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45933.456283217594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45933.456283217594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45933.456283217594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45933.456283217594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45933.456283217594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45933.456283217594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45933.456283217594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45933.456283217594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45933.456283217594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45933.456283217594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45933.456283217594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45933.456283217594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45933.456283217594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45933.456283217594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45933.456283217594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45933.456283217594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45933.456283217594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45933.456283217594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45933.456283217594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45933.456283217594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45933.456283217594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45933.456283217594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45933.456283217594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45933.456283217594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45933.456283217594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45933.456283217594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45933.456283217594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45933.456283217594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45933.456283217594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45933.456283217594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45933.456283217594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45933.456283217594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45933.456283217594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45933.456283217594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45933.456283217594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45933.456283217594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45933.456283217594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45933.456283217594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45933.456283217594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45933.456283217594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45933.456283217594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45933.456283217594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45933.456283217594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45933.456283217594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45933.456283217594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45933.456283217594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45933.456283217594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45933.456283217594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45933.456283217594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45933.456283217594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45933.456283217594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45933.456283217594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45933.456283217594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45933.456283217594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45933.456283217594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45933.456283217594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45933.456283217594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45933.456283217594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45933.456283217594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45933.456283217594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45933.456283217594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45933.456283217594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45933.456283217594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45933.456283217594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45933.456283217594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45933.456283217594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45933.456283217594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45933.456283217594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45933.456283217594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45933.456283217594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45933.456283217594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45933.456283217594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45933.456283217594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45933.456283217594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45933.456283217594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45933.456283217594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45933.456283217594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45933.456283217594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45933.456283217594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45933.456283217594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45933.456283217594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45933.456283217594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45933.456283217594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45933.456283217594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45933.456283217594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45933.456283217594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45933.456283217594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45933.456283217594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45933.456283217594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45933.456283217594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45933.456283217594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45933.456283217594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45933.456283217594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45933.456283217594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45933.456283217594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45933.456283217594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45933.456283217594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45933.456283217594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45933.456283217594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45933.456283217594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45933.456283217594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45933.456283217594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45933.456283217594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45933.456283217594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45933.456283217594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45933.456283217594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45933.456283217594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45933.456283217594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45933.456283217594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45933.456283217594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45933.456283217594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45933.456283217594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45933.456283217594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45933.456283217594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45933.456283217594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45933.456283217594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45933.456283217594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45933.456283217594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45933.456283217594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45933.456283217594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45933.456283217594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45933.456283217594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45933.456283217594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45933.456283217594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45933.456283217594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45933.456283217594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45933.456283217594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45933.456283217594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45933.456283217594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45933.456283217594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45933.456283217594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45933.456283217594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45933.456283217594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45933.456283217594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45933.456283217594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45933.456283217594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45933.456283217594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45933.456283217594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45933.456283217594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45933.456283217594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45933.456283217594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45933.456283217594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45933.456283217594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45933.456283217594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45933.456283217594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45933.456283217594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45933.456283217594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45933.456283217594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45933.456283217594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45933.456283217594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45933.456283217594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45933.456283217594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45933.456283217594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45933.456283217594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45933.456283217594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45933.456283217594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45933.456283217594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45933.456283217594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45933.456283217594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45933.456283217594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45933.456283217594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45933.456283217594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45933.456283217594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45933.456283217594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45933.456283217594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45933.456283217594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45933.456283217594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45933.456283217594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45933.456283217594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45933.456283217594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45933.456283217594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45933.456283217594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45933.456283217594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45933.456283217594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45933.456283217594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45933.456283217594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45933.456283217594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45933.456283217594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45933.456283217594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45933.456283217594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45933.456283217594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45933.456283217594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45933.456283217594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45933.456283217594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45933.456283217594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45933.456283217594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45933.456283217594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45933.456283217594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45933.456283217594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45933.456283217594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45933.456283217594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45933.456283217594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45933.456283217594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45933.456283217594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45933.456283217594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45933.456283217594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45933.456283217594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45933.456283217594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45933.456283217594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45933.456283217594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45933.456283217594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45933.456283217594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45933.456283217594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45933.456283217594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45933.456283217594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45933.456283217594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45933.456283217594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45933.456283217594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45933.456283217594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45933.456283217594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45933.456283217594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45933.456283217594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45933.456283217594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45933.456283217594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45933.456283217594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45933.456283217594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45933.456283217594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45933.456283217594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45933.456283217594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45933.456283217594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45933.456283217594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45933.456283217594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45933.456283217594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45933.456283217594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45933.456283217594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45933.456283217594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45933.456283217594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45933.456283217594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45933.456283217594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45933.456283217594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45933.456283217594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45933.456283217594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45933.456283217594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45933.456283217594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45933.456283217594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45933.456283217594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45933.456283217594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45933.456283217594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45933.456283217594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45933.456283217594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45933.456283217594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45933.456283217594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45933.456283217594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45933.456283217594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45933.456283217594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45933.456283217594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45933.456283217594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45933.456283217594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45933.456283217594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45933.456283217594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45933.456283217594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45933.456283217594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45933.456283217594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45933.456283217594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45933.456283217594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45933.456283217594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45933.456283217594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45933.456283217594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45933.456283217594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45933.456283217594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45933.456283217594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45933.456283217594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45933.456283217594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45933.456283217594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45933.456283217594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45933.456283217594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45933.456283217594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45933.456283217594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45933.456283217594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45933.456283217594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45933.456283217594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45933.456283217594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45933.456283217594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45933.456283217594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45933.456283217594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45933.456283217594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45933.456283217594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45933.456283217594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45933.456283217594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45933.456283217594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45933.456283217594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45933.456283217594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45933.456283217594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45933.456283217594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45933.456283217594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45933.456283217594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45933.456283217594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45933.456283217594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45933.456283217594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45933.456283217594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45933.456283217594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45933.456283217594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45933.456283217594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45933.456283217594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45933.456283217594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45933.456283217594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45933.456283217594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45933.456283217594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45933.456283217594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45933.456283217594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45933.456283217594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45933.456283217594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45933.456283217594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45933.456283217594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45933.456283217594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45933.456283217594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45933.456283217594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45933.456283217594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45933.456283217594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45933.456283217594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45933.456283217594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45933.456283217594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45933.456283217594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45933.456283217594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45933.456283217594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45933.456283217594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45933.456283217594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45933.456283217594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45933.456283217594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45933.456283217594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45933.456283217594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45933.456283217594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45933.456283217594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45933.456283217594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45933.456283217594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45933.456283217594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45933.456283217594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45933.456283217594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45933.456283217594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45933.456283217594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45933.456283217594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45933.456283217594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45933.456283217594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45933.456283217594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45933.456283217594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45933.456283217594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45933.456283217594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45933.456283217594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45933.456283217594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45933.456283217594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45933.456283217594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45933.456283217594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45933.456283217594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45933.456283217594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45933.456283217594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45933.456283217594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45933.456283217594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45933.456283217594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45933.456283217594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45933.456283217594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45933.456283217594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45933.456283217594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45933.456283217594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45933.456283217594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45933.456283217594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45933.456283217594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45933.456283217594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45933.456283217594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45933.456283217594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45933.456283217594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45933.456283217594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45933.456283217594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45933.456283217594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45933.456283217594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45933.456283217594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45933.456283217594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45933.456283217594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45933.456283217594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45933.456283217594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45933.456283217594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45933.456283217594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45933.456283217594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45933.456283217594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45933.456283217594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45933.456283217594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45933.456283217594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45933.456283217594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45933.456283217594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45933.456283217594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45933.456283217594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45933.456283217594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45933.456283217594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45933.456283217594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45933.456283217594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45933.456283217594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45933.456283217594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45933.456283217594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45933.456283217594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45933.456283217594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45933.456283217594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45933.456283217594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45933.456283217594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45933.456283217594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45933.456283217594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45933.456283217594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45933.456283217594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45933.456283217594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45933.456283217594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45933.456283217594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45933.456283217594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45933.456283217594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45933.456283217594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45933.456283217594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45933.456283217594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45933.456283217594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45933.456283217594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45933.456283217594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45933.456283217594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45933.456283217594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45933.456283217594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45933.456283217594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45933.456283217594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45933.456283217594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45933.456283217594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45933.456283217594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45933.456283217594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45933.456283217594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45933.456283217594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45933.456283217594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45933.456283217594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45933.456283217594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45933.456283217594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45933.456283217594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45933.456283217594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45933.456283217594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45933.456283217594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45933.456283217594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45933.456283217594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45933.456283217594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45933.456283217594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45933.456283217594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45933.456283217594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45933.456283217594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45933.456283217594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45933.456283217594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45933.456283217594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45933.456283217594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45933.456283217594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45933.456283217594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45933.456283217594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45933.456283217594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45933.456283217594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45933.456283217594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45933.456283217594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45933.456283217594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45933.456283217594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45933.456283217594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45933.456283217594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45933.456283217594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45933.456283217594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45933.456283217594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45933.456283217594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45933.456283217594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45933.456283217594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45933.456283217594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45933.456283217594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45933.456283217594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45933.456283217594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45933.456283217594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45933.456283217594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45933.456283217594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45933.456283217594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45933.456283217594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45933.456283217594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45933.456283217594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45933.456283217594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45933.456283217594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45933.456283217594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45933.456283217594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45933.456283217594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45933.456283217594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45933.456283217594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45933.456283217594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45933.456283217594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45933.456283217594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45933.456283217594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45933.456283217594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45933.456283217594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45933.456283217594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45933.456283217594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45933.456283217594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45933.456283217594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45933.456283217594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45933.456283217594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45933.456283217594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45933.456283217594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45933.456283217594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45933.456283217594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45933.456283217594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45933.456283217594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45933.456283217594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45933.456283217594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45933.456283217594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45933.456283217594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45933.456283217594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45933.456283217594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45933.456283217594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45933.456283217594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45933.456283217594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45933.456283217594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45933.456283217594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45933.456283217594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45933.456283217594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45933.456283217594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45933.456283217594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45933.456283217594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45933.456283217594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45933.456283217594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45933.456283217594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45933.456283217594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45933.456283217594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45933.456283217594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45933.456283217594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45933.456283217594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45933.456283217594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45933.456283217594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45933.456283217594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45933.456283217594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45933.456283217594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45933.456283217594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45933.456283217594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45933.456283217594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45933.456283217594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45933.456283217594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45933.456283217594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45933.456283217594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45933.456283217594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45933.456283217594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45933.456283217594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45933.456283217594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45933.456283217594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45933.456283217594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45933.456283217594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45933.456283217594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45933.456283217594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45933.456283217594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45933.456283217594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45933.456283217594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45933.456283217594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45933.456283217594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45933.456283217594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45933.456283217594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45933.456283217594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45933.456283217594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45933.456283217594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45933.456283217594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45933.456283217594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45933.456283217594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45933.456283217594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45933.456283217594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45933.456283217594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45933.456283217594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45933.456283217594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45933.456283217594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45933.456283217594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45933.456283217594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45933.456283217594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45933.456283217594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45933.456283217594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45933.456283217594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45933.456283217594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45933.456283217594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45933.456283217594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45933.456283217594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45933.456283217594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45933.456283217594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45933.456283217594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45933.456283217594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45933.456283217594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45933.456283217594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45933.456283217594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45933.456283217594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45933.456283217594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45933.456283217594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45933.456283217594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45933.456283217594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45933.456283217594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45933.456283217594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45933.456283217594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45933.456283217594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45933.456283217594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45933.456283217594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45933.456283217594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45933.456283217594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45933.456283217594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45933.456283217594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45933.456283217594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45933.456283217594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45933.456283217594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45933.456283217594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45933.456283217594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45933.456283217594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45933.456283217594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45933.456283217594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45933.456283217594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45933.456283217594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45933.456283217594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45933.456283217594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45933.456283217594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45933.456283217594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45933.456283217594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45933.456283217594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45933.456283217594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45933.456283217594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45933.456283217594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45933.456283217594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45933.456283217594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45933.456283217594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45933.456283217594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45933.456283217594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45933.456283217594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45933.456283217594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45933.456283217594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45933.456283217594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45933.456283217594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45933.456283217594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45933.456283217594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45933.456283217594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45933.456283217594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45933.456283217594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45933.456283217594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45933.456283217594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45933.456283217594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45933.456283217594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45933.456283217594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45933.456283217594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45933.456283217594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45933.456283217594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45933.456283217594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45933.456283217594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45933.456283217594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45933.456283217594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45933.456283217594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45933.456283217594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45933.456283217594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45933.456283217594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45933.456283217594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45933.456283217594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45933.456283217594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45933.456283217594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45933.456283217594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45933.456283217594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45933.456283217594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45933.456283217594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45933.456283217594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45933.456283217594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45933.456283217594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45933.456283217594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45933.456283217594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45933.456283217594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45933.456283217594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45933.456283217594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45933.456283217594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45933.456283217594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45933.456283217594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45933.456283217594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45933.456283217594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45933.456283217594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45933.456283217594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45933.456283217594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45933.456283217594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45933.456283217594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45933.456283217594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45933.456283217594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45933.456283217594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45933.456283217594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45933.456283217594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45933.456283217594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45933.456283217594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45933.456283217594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45933.456283217594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45933.456283217594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45933.456283217594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45933.456283217594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45933.456283217594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45933.456283217594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45933.456283217594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45933.456283217594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45933.456283217594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45933.456283217594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45933.456283217594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45933.456283217594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45933.456283217594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45933.456283217594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45933.456283217594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45933.456283217594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45933.456283217594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45933.456283217594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45933.456283217594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45933.456283217594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45933.456283217594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45933.456283217594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45933.456283217594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45933.456283217594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45933.456283217594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45933.456283217594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45933.456283217594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45933.456283217594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45933.456283217594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45933.456283217594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45933.456283217594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45933.456283217594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45933.456283217594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45933.456283217594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45933.456283217594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45933.456283217594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45933.456283217594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45933.456283217594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45933.456283217594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45933.456283217594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45933.456283217594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45933.456283217594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45933.456283217594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45933.456283217594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45933.456283217594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45933.456283217594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45933.456283217594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45933.456283217594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45933.456283217594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45933.456283217594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45933.456283217594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45933.456283217594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45933.456283217594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45933.456283217594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45933.456283217594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45933.456283217594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45933.456283217594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45933.456283217594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45933.456283217594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45933.456283217594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45933.456283217594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45933.456283217594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45933.456283217594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45933.456283217594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45933.456283217594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45933.456283217594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45933.456283217594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45933.456283217594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45933.456283217594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45933.456283217594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45933.456283217594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45933.456283217594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45933.456283217594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45933.456283217594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45933.456283217594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45933.456283217594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45933.456283217594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45933.456283217594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45933.456283217594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45933.456283217594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45933.456283217594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45933.456283217594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45933.456283217594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45933.456283217594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45933.456283217594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45933.456283217594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45933.456283217594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45933.456283217594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45933.456283217594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45933.456283217594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45933.456283217594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45933.456283217594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45933.456283217594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45933.456283217594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45933.456283217594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45933.456283217594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45933.456283217594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45933.456283217594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45933.456283217594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45933.456283217594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45933.456283217594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45933.456283217594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45933.456283217594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45933.456283217594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45933.456283217594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45933.456283217594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45933.456283217594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45933.456283217594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45933.456283217594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45933.456283217594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45933.456283217594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45933.456283217594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45933.456283217594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45933.456283217594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45933.456283217594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45933.456283217594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45933.456283217594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45933.456283217594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45933.456283217594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45933.456283217594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45933.456283217594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45933.456283217594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45933.456283217594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45933.456283217594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45933.456283217594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45933.456283217594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45933.456283217594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45933.456283217594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45933.456283217594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45933.456283217594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45933.456283217594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45933.456283217594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45933.456283217594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45933.456283217594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45933.456283217594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45933.456283217594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45933.456283217594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45933.456283217594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45933.456283217594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45933.456283217594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45933.456283217594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45933.456283217594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45933.456283217594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45933.456283217594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45933.456283217594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45933.456283217594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45933.456283217594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45933.456283217594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45933.456283217594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45933.456283217594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45933.456283217594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45933.456283217594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45933.456283217594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45933.456283217594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45933.456283217594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45933.456283217594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45933.456283217594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45933.456283217594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45933.456283217594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45933.456283217594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45933.456283217594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45933.456283217594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45933.456283217594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45933.456283217594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45933.456283217594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45933.456283217594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45933.456283217594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45933.456283217594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45933.456283217594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45933.456283217594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45933.456283217594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45933.456283217594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45933.456283217594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45933.456283217594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45933.456283217594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45933.456283217594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45933.456283217594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45933.456283217594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45933.456283217594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45933.456283217594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45933.456283217594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45933.456283217594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45933.456283217594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45933.456283217594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45933.456283217594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45933.456283217594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45933.456283217594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45933.456283217594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45933.456283217594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45933.456283217594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45933.456283217594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45933.456283217594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45933.456283217594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45933.456283217594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45933.456283217594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45933.456283217594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45933.456283217594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45933.456283217594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45933.456283217594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45933.456283217594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45933.456283217594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45933.456283217594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45933.456283217594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45933.456283217594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45933.456283217594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45933.456283217594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45933.456283217594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45933.456283217594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45933.456283217594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45933.456283217594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45933.456283217594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45933.456283217594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45933.456283217594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45933.456283217594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45933.456283217594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45933.456283217594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45933.456283217594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45933.456283217594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45933.456283217594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45933.456283217594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45933.456283217594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45933.456283217594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45933.456283217594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45933.456283217594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45933.456283217594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45933.456283217594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45933.456283217594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45933.456283217594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45933.456283217594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45933.456283217594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45933.456283217594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45933.456283217594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45933.456283217594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45933.456283217594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45933.456283217594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45933.456283217594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45933.456283217594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45933.456283217594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45933.456283217594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45933.456283217594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45933.456283217594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45933.456283217594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45933.456283217594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45933.456283217594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45933.456283217594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45933.456283217594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45933.456283217594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45933.456283217594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45933.456283217594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45933.456283217594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45933.456283217594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45933.456283217594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45933.456283217594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45933.456283217594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45933.456283217594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45933.456283217594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45933.456283217594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45933.456283217594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45933.456283217594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45933.456283217594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45933.456283217594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45933.456283217594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45933.456283217594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45933.456283217594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45933.456283217594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45933.456283217594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45933.456283217594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45933.456283217594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45933.456283217594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45933.456283217594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45933.456283217594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45933.456283217594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45933.456283217594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45933.456283217594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45933.456283217594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45933.456283217594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45933.456283217594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45933.456283217594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45933.456283217594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45933.456283217594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45933.456283217594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45933.456283217594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45933.456283217594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45933.456283217594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45933.456283217594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45933.456283217594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45933.456283217594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45933.456283217594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45933.456283217594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45933.456283217594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45933.456283217594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45933.456283217594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45933.456283217594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45933.456283217594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45933.456283217594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45933.456283217594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45933.456283217594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45933.456283217594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45933.456283217594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45933.456283217594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45933.456283217594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45933.456283217594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45933.456283217594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45933.456283217594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45933.456283217594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45933.456283217594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45933.456283217594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45933.456283217594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45933.456283217594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45933.456283217594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45933.456283217594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45933.456283217594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45933.456283217594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45933.456283217594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45933.456283217594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45933.456283217594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45933.456283217594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45933.456283217594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45933.456283217594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45933.456283217594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45933.456283217594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45933.456283217594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45933.456283217594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45933.456283217594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45933.456283217594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45933.456283217594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45933.456283217594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45933.456283217594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45933.456283217594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45933.456283217594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45933.456283217594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45933.456283217594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45933.456283217594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45933.456283217594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45933.456283217594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45933.456283217594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45933.456283217594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45933.456283217594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45933.456283217594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45933.456283217594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45933.456283217594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45933.456283217594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45933.456283217594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45933.456283217594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45933.456283217594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45933.456283217594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45933.456283217594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45933.456283217594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45933.456283217594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45933.456283217594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45933.456283217594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45933.456283217594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45933.456283217594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45933.456283217594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45933.456283217594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45933.456283217594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45933.456283217594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45933.456283217594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45933.456283217594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45933.456283217594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45933.456283217594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45933.456283217594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45933.456283217594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45933.456283217594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45933.456283217594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45933.456283217594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45933.456283217594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45933.456283217594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45933.456283217594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45933.456283217594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45933.456283217594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45933.456283217594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45933.456283217594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45933.456283217594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45933.456283217594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45933.456283217594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45933.456283217594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45933.456283217594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45933.456283217594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45933.456283217594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45933.456283217594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45933.456283217594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45933.456283217594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45933.456283217594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45933.456283217594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45933.456283217594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45933.456283217594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45933.456283217594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45933.456283217594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45933.456283217594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45933.456283217594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45933.456283217594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45933.456283217594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45933.456283217594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45933.456283217594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45933.456283217594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45933.456283217594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45933.456283217594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45933.456283217594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45933.456283217594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45933.456283217594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45933.456283217594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45933.456283217594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45933.456283217594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45933.456283217594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45933.456283217594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45933.456283217594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45933.456283217594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45933.456283217594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45933.456283217594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45933.456283217594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45933.456283217594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45933.456283217594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45933.456283217594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45933.456283217594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45933.456283217594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45933.456283217594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45933.456283217594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45933.456283217594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45933.456283217594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45933.456283217594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45933.456283217594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45933.456283217594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45933.456283217594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45933.456283217594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45933.456283217594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45933.456283217594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45933.456283217594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45933.456283217594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45933.456283217594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45933.456283217594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45933.456283217594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45933.456283217594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45933.456283217594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45933.456283217594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45933.456283217594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45933.456283217594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45933.456283217594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45933.456283217594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45933.456283217594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45933.456283217594</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229.97556562499813</v>
      </c>
      <c r="H2" s="113">
        <v>45703.474768518521</v>
      </c>
      <c r="I2" s="110" t="str">
        <f>IFERROR(VLOOKUP(D2,DB!A:F,6,0),"")</f>
        <v>SCECO</v>
      </c>
      <c r="J2" s="110" t="str">
        <f>IFERROR(VLOOKUP(D2,DB!A:G,7,0),"")</f>
        <v>Dead</v>
      </c>
      <c r="K2" s="115" t="s">
        <v>39058</v>
      </c>
      <c r="L2" s="107" t="str">
        <f>IFERROR(VLOOKUP(D2,DB!A:I,9,0),"")</f>
        <v>Latis</v>
      </c>
    </row>
    <row r="3" spans="1:16" ht="33.75" customHeight="1">
      <c r="A3" s="110" t="s">
        <v>39059</v>
      </c>
      <c r="B3" s="110" t="str">
        <f>IFERROR(VLOOKUP(D3,DB!A:K,11,0),"")</f>
        <v>R4</v>
      </c>
      <c r="C3" s="111">
        <v>2</v>
      </c>
      <c r="D3" s="107" t="s">
        <v>39060</v>
      </c>
      <c r="E3" s="112" t="s">
        <v>38964</v>
      </c>
      <c r="F3" s="113">
        <v>45930.890277777777</v>
      </c>
      <c r="G3" s="114">
        <f ca="1">IFERROR(NOW()-F3,"")</f>
        <v>2.5660054398176726</v>
      </c>
      <c r="H3" s="113">
        <v>45930.847372685188</v>
      </c>
      <c r="I3" s="110" t="str">
        <f>IFERROR(VLOOKUP(D3,DB!A:F,6,0),"")</f>
        <v>SCECO</v>
      </c>
      <c r="J3" s="110" t="str">
        <f>IFERROR(VLOOKUP(D3,DB!A:G,7,0),"")</f>
        <v>In progress</v>
      </c>
      <c r="K3" s="115" t="s">
        <v>39061</v>
      </c>
      <c r="L3" s="107" t="str">
        <f>IFERROR(VLOOKUP(D3,DB!A:I,9,0),"")</f>
        <v>Latis</v>
      </c>
    </row>
    <row r="4" spans="1:16" ht="29.25" customHeight="1">
      <c r="A4" s="110" t="s">
        <v>39062</v>
      </c>
      <c r="B4" s="110" t="str">
        <f>IFERROR(VLOOKUP(D4,DB!A:K,11,0),"")</f>
        <v>R4</v>
      </c>
      <c r="C4" s="111">
        <v>1</v>
      </c>
      <c r="D4" s="107" t="s">
        <v>39063</v>
      </c>
      <c r="E4" s="112" t="s">
        <v>38964</v>
      </c>
      <c r="F4" s="113">
        <v>45933.049016203702</v>
      </c>
      <c r="G4" s="114">
        <f ca="1">IFERROR(NOW()-F4,"")</f>
        <v>0.40726701389212394</v>
      </c>
      <c r="H4" s="113">
        <v>45932.794976851852</v>
      </c>
      <c r="I4" s="110" t="str">
        <f>IFERROR(VLOOKUP(D4,DB!A:F,6,0),"")</f>
        <v>SCECO</v>
      </c>
      <c r="J4" s="110" t="str">
        <f>IFERROR(VLOOKUP(D4,DB!A:G,7,0),"")</f>
        <v>Vandalized+Vandalized</v>
      </c>
      <c r="K4" s="115" t="s">
        <v>39064</v>
      </c>
      <c r="L4" s="107" t="str">
        <f>IFERROR(VLOOKUP(D4,DB!A:I,9,0),"")</f>
        <v>Latis</v>
      </c>
    </row>
    <row r="5" spans="1:16" ht="15" customHeight="1">
      <c r="A5" s="110" t="s">
        <v>39065</v>
      </c>
      <c r="B5" s="110" t="str">
        <f>IFERROR(VLOOKUP(D5,DB!A:K,11,0),"")</f>
        <v>R4</v>
      </c>
      <c r="C5" s="111">
        <v>1</v>
      </c>
      <c r="D5" s="107" t="s">
        <v>36353</v>
      </c>
      <c r="E5" s="112" t="s">
        <v>39043</v>
      </c>
      <c r="F5" s="113">
        <v>45933.391493055555</v>
      </c>
      <c r="G5" s="114">
        <f ca="1">IFERROR(NOW()-F5,"")</f>
        <v>6.4790162039571442E-2</v>
      </c>
      <c r="H5" s="113">
        <v>45933.385763888888</v>
      </c>
      <c r="I5" s="110" t="str">
        <f>IFERROR(VLOOKUP(D5,DB!A:F,6,0),"")</f>
        <v>Generator-SG</v>
      </c>
      <c r="J5" s="110" t="str">
        <f>IFERROR(VLOOKUP(D5,DB!A:G,7,0),"")</f>
        <v>No BB Shifted</v>
      </c>
      <c r="K5" s="115" t="s">
        <v>39066</v>
      </c>
      <c r="L5" s="107" t="str">
        <f>IFERROR(VLOOKUP(D5,DB!A:I,9,0),"")</f>
        <v>Latis</v>
      </c>
    </row>
    <row r="6" spans="1:16" ht="15" customHeight="1">
      <c r="A6" s="110"/>
      <c r="B6" s="110" t="str">
        <f>IFERROR(VLOOKUP(D6,DB!A:K,11,0),"")</f>
        <v/>
      </c>
      <c r="C6" s="111"/>
      <c r="D6" s="107"/>
      <c r="E6" s="112"/>
      <c r="F6" s="113"/>
      <c r="G6" s="114">
        <f ca="1">IFERROR(NOW()-F6,"")</f>
        <v>45933.456283217594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45933.456283217594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45933.456283217594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45933.456283217594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45933.456283217594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45933.456283217594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45933.456283217594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45933.456283217594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45933.456283217594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45933.456283217594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45933.456283217594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45933.456283217594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45933.456283217594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45933.456283217594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45933.456283217594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45933.456283217594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45933.456283217594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45933.456283217594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45933.456283217594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45933.456283217594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45933.456283217594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45933.456283217594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45933.456283217594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45933.456283217594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45933.456283217594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45933.456283217594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45933.456283217594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45933.456283217594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45933.456283217594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45933.456283217594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45933.456283217594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45933.456283217594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45933.456283217594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45933.456283217594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45933.456283217594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45933.456283217594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45933.456283217594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45933.456283217594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45933.456283217594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45933.456283217594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45933.456283217594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45933.456283217594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45933.456283217594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45933.456283217594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45933.456283217594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45933.456283217594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45933.456283217594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45933.456283217594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45933.456283217594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45933.456283217594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45933.456283217594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45933.456283217594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45933.456283217594</v>
      </c>
      <c r="H58" s="113"/>
      <c r="I58" s="110" t="str">
        <f>IFERROR(VLOOKUP(D58,DB!A:F,6,0),"")</f>
        <v/>
      </c>
      <c r="J58" s="110" t="str">
        <f>IFERROR(VLOOKUP(D58,DB!A:G,7,0),"")</f>
        <v/>
      </c>
      <c r="K58" s="115"/>
      <c r="L58" s="107" t="str">
        <f>IFERROR(VLOOKUP(D58,DB!A:I,9,0),"")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1"/>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41.624223032406007</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7.2674059027776821</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2</v>
      </c>
      <c r="D4" s="37" t="s">
        <v>35537</v>
      </c>
      <c r="E4" s="37" t="s">
        <v>38964</v>
      </c>
      <c r="F4" s="138">
        <v>45933.435057870367</v>
      </c>
      <c r="G4" s="39">
        <f ca="1">IFERROR(NOW()-F4,"-")</f>
        <v>2.1225347227300517E-2</v>
      </c>
      <c r="H4" s="38">
        <v>45933.429259259261</v>
      </c>
      <c r="I4" s="37" t="str">
        <f>IFERROR(VLOOKUP(D4,DB!A:F,6,0),"")</f>
        <v>Generator-SG</v>
      </c>
      <c r="J4" s="37" t="str">
        <f>IFERROR(VLOOKUP(D4,DB!A:G,7,0),"")</f>
        <v>Vandalized</v>
      </c>
      <c r="K4" s="37" t="s">
        <v>39072</v>
      </c>
      <c r="L4" s="37" t="str">
        <f>IFERROR(VLOOKUP(D4,DB!A:I,9,0),"")</f>
        <v>Latis</v>
      </c>
      <c r="M4" s="136"/>
    </row>
    <row r="5" spans="1:13" ht="15">
      <c r="A5" s="37"/>
      <c r="B5" s="37" t="str">
        <f>IFERROR(VLOOKUP(D5,DB!A:K,11,0),"")</f>
        <v/>
      </c>
      <c r="C5" s="37"/>
      <c r="D5" s="37"/>
      <c r="E5" s="37"/>
      <c r="F5" s="38"/>
      <c r="G5" s="39">
        <f ca="1">IFERROR(NOW()-F5,"-")</f>
        <v>45933.456283217594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45933.456283217594</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45933.456283217594</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45933.456283217594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45933.456283217594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45933.456283217594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45933.456283217594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45933.456283217594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45933.456283217594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45933.456283217594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45933.456283217594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45933.456283217594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45933.456283217594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45933.456283217594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45933.456283217594</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45933.456283217594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45933.456283217594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45933.456283217594</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45933.456283217594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45933.456283217594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45933.456283217594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45933.456283217594</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45933.456283217594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45933.456283217594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45933.456283217594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45933.456283217594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45933.456283217594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45933.456283217594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45933.456283217594</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45933.456283217594</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45933.456283217594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45933.456283217594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45933.456283217594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45933.456283217594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45933.456283217594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45933.456283217594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45933.456283217594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45933.456283217594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45933.456283217594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45933.456283217594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45933.456283217594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45933.456283217594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45933.456283217594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45933.456283217594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45933.456283217594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45933.456283217594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45933.456283217594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45933.456283217594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45933.456283217594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45933.456283217594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45933.456283217594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45933.456283217594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45933.456283217594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45933.456283217594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45933.456283217594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45933.456283217594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45933.456283217594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45933.456283217594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45933.456283217594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45933.456283217594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45933.456283217594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45933.456283217594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45933.456283217594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45933.456283217594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45933.456283217594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45933.456283217594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45933.456283217594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45933.456283217594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45933.456283217594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45933.456283217594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45933.456283217594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45933.456283217594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45933.456283217594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45933.456283217594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45933.456283217594</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45933.456283217594</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45933.456283217594</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45933.456283217594</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45933.456283217594</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45933.456283217594</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45933.456283217594</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45933.456283217594</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45933.456283217594</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45933.456283217594</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45933.456283217594</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45933.456283217594</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45933.456283217594</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45933.456283217594</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45933.456283217594</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45933.456283217594</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45933.456283217594</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45933.456283217594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45933.456283217594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45933.456283217594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45933.456283217594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45933.456283217594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45933.456283217594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45933.456283217594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45933.456283217594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45933.456283217594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45933.456283217594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45933.456283217594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45933.456283217594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45933.456283217594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45933.456283217594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45933.456283217594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45933.456283217594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45933.456283217594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45933.456283217594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45933.456283217594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45933.456283217594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45933.456283217594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45933.456283217594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45933.456283217594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45933.456283217594</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45933.456283217594</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45933.456283217594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45933.456283217594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45933.456283217594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45933.456283217594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45933.456283217594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45933.456283217594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45933.456283217594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45933.456283217594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45933.456283217594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45933.456283217594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45933.456283217594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45933.456283217594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45933.456283217594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45933.456283217594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45933.456283217594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45933.456283217594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45933.456283217594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45933.456283217594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45933.456283217594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45933.456283217594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45933.456283217594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45933.456283217594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45933.456283217594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45933.456283217594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45933.456283217594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45933.456283217594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45933.456283217594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45933.456283217594</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45933.456283217594</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45933.456283217594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45933.456283217594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45933.456283217594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45933.456283217594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45933.456283217594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45933.456283217594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45933.456283217594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45933.456283217594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45933.456283217594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45933.456283217594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45933.456283217594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45933.456283217594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45933.456283217594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45933.456283217594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45933.456283217594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45933.456283217594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45933.456283217594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45933.456283217594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45933.456283217594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45933.456283217594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45933.456283217594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45933.456283217594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45933.456283217594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45933.456283217594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45933.456283217594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45933.456283217594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45933.456283217594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45933.456283217594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45933.456283217594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45933.456283217594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45933.456283217594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45933.456283217594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45933.456283217594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45933.456283217594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45933.456283217594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45933.456283217594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45933.456283217594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45933.456283217594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45933.456283217594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45933.456283217594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45933.456283217594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45933.456283217594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45933.456283217594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45933.456283217594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45933.456283217594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45933.456283217594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45933.456283217594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45933.456283217594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45933.456283217594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45933.456283217594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45933.456283217594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45933.456283217594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45933.456283217594</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45933.456283217594</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8" ht="15"/>
    <row r="1391"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45929.14371527778</v>
      </c>
      <c r="G2" s="139">
        <f ca="1">IFERROR(NOW()-F2,"-")</f>
        <v>4.3125679398144712</v>
      </c>
      <c r="H2" s="137">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6.6834359953718376</v>
      </c>
      <c r="H3" s="137">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0.63763738425768679</v>
      </c>
      <c r="H4" s="138">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39074</v>
      </c>
      <c r="F5" s="140">
        <v>45933.122523148151</v>
      </c>
      <c r="G5" s="139">
        <f ca="1">IFERROR(NOW()-F5,"-")</f>
        <v>0.33376006944308756</v>
      </c>
      <c r="H5" s="140">
        <v>45933.215115740742</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45933.456283217594</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45933.456283217594</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45933.456283217594</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45933.456283217594</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45933.456283217594</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45933.456283217594</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45933.456283217594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45933.456283217594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45933.456283217594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45933.456283217594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45933.456283217594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45933.456283217594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45933.456283217594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45933.456283217594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45933.456283217594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45933.456283217594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45933.456283217594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45933.456283217594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45933.456283217594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45933.456283217594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45933.456283217594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45933.456283217594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45933.456283217594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45933.456283217594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45933.456283217594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45933.456283217594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45933.456283217594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45933.456283217594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45933.456283217594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45933.456283217594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45933.456283217594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45933.456283217594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45933.456283217594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45933.456283217594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45933.456283217594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45933.456283217594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45933.456283217594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45933.456283217594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45933.456283217594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45933.456283217594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45933.456283217594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45933.456283217594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45933.456283217594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45933.456283217594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45933.456283217594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45933.456283217594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45933.456283217594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45933.456283217594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45933.456283217594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45933.456283217594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45933.456283217594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45933.456283217594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45933.456283217594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45933.456283217594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45933.456283217594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45933.456283217594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45933.456283217594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45933.456283217594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45933.456283217594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45933.456283217594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45933.456283217594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45933.456283217594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45933.456283217594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45933.456283217594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45933.456283217594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45933.456283217594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45933.456283217594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45933.456283217594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45933.456283217594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45933.456283217594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45933.456283217594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45933.456283217594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45933.456283217594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45933.456283217594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45933.456283217594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45933.456283217594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45933.456283217594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45933.456283217594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45933.456283217594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45933.456283217594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45933.456283217594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45933.456283217594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45933.456283217594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45933.456283217594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45933.456283217594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45933.456283217594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45933.456283217594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45933.456283217594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45933.456283217594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45933.456283217594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45933.456283217594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45933.456283217594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45933.456283217594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45933.456283217594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45933.456283217594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45933.456283217594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45933.456283217594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45933.456283217594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45933.456283217594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45933.456283217594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45933.456283217594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45933.456283217594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45933.456283217594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45933.456283217594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45933.456283217594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45933.456283217594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45933.456283217594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45933.456283217594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45933.456283217594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45933.456283217594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45933.456283217594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45933.456283217594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45933.456283217594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45933.456283217594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45933.456283217594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45933.456283217594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45933.456283217594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45933.456283217594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45933.456283217594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45933.456283217594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45933.456283217594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45933.456283217594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45933.456283217594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45933.456283217594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45933.456283217594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45933.456283217594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45933.456283217594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45933.456283217594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45933.456283217594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45933.456283217594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45933.456283217594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45933.456283217594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45933.456283217594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45933.456283217594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45933.456283217594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45933.456283217594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45933.456283217594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45933.456283217594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45933.456283217594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45933.456283217594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45933.456283217594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45933.456283217594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45933.456283217594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45933.456283217594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45933.456283217594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45933.456283217594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45933.456283217594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45933.456283217594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45933.456283217594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45933.456283217594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45933.456283217594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45933.456283217594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45933.456283217594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45933.456283217594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45933.456283217594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45933.456283217594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45933.456283217594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45933.456283217594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45933.456283217594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45933.456283217594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45933.456283217594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45933.456283217594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45933.456283217594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45933.456283217594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45933.456283217594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45933.456283217594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45933.456283217594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45933.456283217594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45933.456283217594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45933.456283217594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45933.456283217594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45933.456283217594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45933.456283217594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45933.456283217594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45933.456283217594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45933.456283217594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45933.456283217594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45933.456283217594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45933.456283217594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45933.456283217594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45933.456283217594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45933.456283217594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45933.456283217594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45933.456283217594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45933.456283217594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45933.456283217594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45933.456283217594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45933.456283217594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45933.456283217594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45933.456283217594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45933.456283217594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45933.456283217594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45933.456283217594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45933.456283217594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45933.456283217594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45933.456283217594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45933.456283217594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45933.456283217594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45933.456283217594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45933.456283217594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45933.456283217594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45933.456283217594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45933.456283217594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45933.456283217594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45933.456283217594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45933.456283217594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45933.456283217594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45933.456283217594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45933.456283217594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45933.456283217594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45933.456283217594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45933.456283217594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45933.456283217594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45933.456283217594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45933.456283217594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45933.456283217594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45933.456283217594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45933.456283217594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45933.456283217594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45933.456283217594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45933.456283217594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45933.456283217594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45933.456283217594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45933.456283217594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45933.456283217594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45933.456283217594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45933.456283217594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45933.456283217594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45933.456283217594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45933.456283217594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45933.456283217594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45933.456283217594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45933.456283217594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45933.456283217594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45933.456283217594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45933.456283217594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45933.456283217594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45933.456283217594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45933.456283217594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45933.456283217594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45933.456283217594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45933.456283217594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45933.456283217594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45933.456283217594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45933.456283217594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45933.456283217594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45933.456283217594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45933.456283217594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45933.456283217594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45933.456283217594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45933.456283217594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45933.456283217594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45933.456283217594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45933.456283217594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45933.456283217594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45933.456283217594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45933.456283217594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45933.456283217594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45933.456283217594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45933.456283217594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45933.456283217594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45933.456283217594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45933.456283217594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45933.456283217594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45933.456283217594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45933.456283217594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45933.456283217594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45933.456283217594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45933.456283217594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45933.456283217594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45933.456283217594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45933.456283217594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45933.456283217594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45933.456283217594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45933.456283217594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45933.456283217594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45933.456283217594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45933.456283217594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45933.456283217594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45933.456283217594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45933.456283217594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45933.456283217594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45933.456283217594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45933.456283217594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45933.456283217594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45933.456283217594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45933.456283217594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45933.456283217594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45933.456283217594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45933.456283217594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45933.456283217594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45933.456283217594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45933.456283217594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45933.456283217594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45933.456283217594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45933.456283217594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45933.456283217594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45933.456283217594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45933.456283217594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45933.456283217594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45933.456283217594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45933.456283217594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45933.456283217594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45933.456283217594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45933.456283217594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45933.456283217594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45933.456283217594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45933.456283217594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45933.456283217594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45933.456283217594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45933.456283217594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45933.456283217594</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2025-10-03T07:59:08Z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