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72" documentId="13_ncr:1_{F6CB121F-512D-4AA6-A0C1-0FB36C537598}" xr6:coauthVersionLast="47" xr6:coauthVersionMax="47" xr10:uidLastSave="{1FA64EAB-9178-44EB-AA84-A27CFCB23D26}"/>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<sst xmlns="http://schemas.openxmlformats.org/spreadsheetml/2006/main" count="179029" uniqueCount="39106">
  <si>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</si>
  <si>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</si>
  <si>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</si>
  <si>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</si>
  <si>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</si>
  <si>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</si>
  <si>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</si>
  <si>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</si>
  <si>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</si>
  <si>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</si>
  <si>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</si>
  <si>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</si>
  <si>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</si>
  <si>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</si>
  <si>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</si>
  <si>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</si>
  <si>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</si>
  <si>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</si>
  <si>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</si>
  <si>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</si>
  <si>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</si>
  <si>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</si>
  <si>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</si>
  <si>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</si>
  <si>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</si>
  <si>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</si>
  <si>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</si>
  <si>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</si>
  <si>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</si>
  <si>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</si>
  <si>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</si>
  <si>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</si>
  <si>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</si>
  <si>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</si>
  <si>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</si>
  <si>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</si>
  <si>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</si>
  <si>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</si>
  <si>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</si>
  <si>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</si>
  <si>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</si>
  <si>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</si>
  <si>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</si>
  <si>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</si>
  <si>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</si>
  <si>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</si>
  <si>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</si>
  <si>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</si>
  <si>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</si>
  <si>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</si>
  <si>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</si>
  <si>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</si>
  <si>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</si>
  <si>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</si>
  <si>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</si>
  <si>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</si>
  <si>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</si>
  <si>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</si>
  <si>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</si>
  <si>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</si>
  <si>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</si>
  <si>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</si>
  <si>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</si>
  <si>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</si>
  <si>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</si>
  <si>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</si>
  <si>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</si>
  <si>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</si>
  <si>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</si>
  <si>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</si>
  <si>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</si>
  <si>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</si>
  <si>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</si>
  <si>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</si>
  <si>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</si>
  <si>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</si>
  <si>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</si>
  <si>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</si>
  <si>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</si>
  <si>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</si>
  <si>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</si>
  <si>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</si>
  <si>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</si>
  <si>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</si>
  <si>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</si>
  <si>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</si>
  <si>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</si>
  <si>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</si>
  <si>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</si>
  <si>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</si>
  <si>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</si>
  <si>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</si>
  <si>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</si>
  <si>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</si>
  <si>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</si>
  <si>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</si>
  <si>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</si>
  <si>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</si>
  <si>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</si>
  <si>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</si>
  <si>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</si>
  <si>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</si>
  <si>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</si>
  <si>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</si>
  <si>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</si>
  <si>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</si>
  <si>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</si>
  <si>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</si>
  <si>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</si>
  <si>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</si>
  <si>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</si>
  <si>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</si>
  <si>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</si>
  <si>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</si>
  <si>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</si>
  <si>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</si>
  <si>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</si>
  <si>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</si>
  <si>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</si>
  <si>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</si>
  <si>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</si>
  <si>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</si>
  <si>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</si>
  <si>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</si>
  <si>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</si>
  <si>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</si>
  <si>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</si>
  <si>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</si>
  <si>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</si>
  <si>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</si>
  <si>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</si>
  <si>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</si>
  <si>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</si>
  <si>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</si>
  <si>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</si>
  <si>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</si>
  <si>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</si>
  <si>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</si>
  <si>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</si>
  <si>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</si>
  <si>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</si>
  <si>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</si>
  <si>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</si>
  <si>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</si>
  <si>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</si>
  <si>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</si>
  <si>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</si>
  <si>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</si>
  <si>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</si>
  <si>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</si>
  <si>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</si>
  <si>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</si>
  <si>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</si>
  <si>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</si>
  <si>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</si>
  <si>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</si>
  <si>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</si>
  <si>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</si>
  <si>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</si>
  <si>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</si>
  <si>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</si>
  <si>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</si>
  <si>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</si>
  <si>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</si>
  <si>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</si>
  <si>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</si>
  <si>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</si>
  <si>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</si>
  <si>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</si>
  <si>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</si>
  <si>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</si>
  <si>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</si>
  <si>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</si>
  <si>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</si>
  <si>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</si>
  <si>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</si>
  <si>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</si>
  <si>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</si>
  <si>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</si>
  <si>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</si>
  <si>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</si>
  <si>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</si>
  <si>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</si>
  <si>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</si>
  <si>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</si>
  <si>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</si>
  <si>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</si>
  <si>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</si>
  <si>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</si>
  <si>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</si>
  <si>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</si>
  <si>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</si>
  <si>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</si>
  <si>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</si>
  <si>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</si>
  <si>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</si>
  <si>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</si>
  <si>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</si>
  <si>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</si>
  <si>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</si>
  <si>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</si>
  <si>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</si>
  <si>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</si>
  <si>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</si>
  <si>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</si>
  <si>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</si>
  <si>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</si>
  <si>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</si>
  <si>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</si>
  <si>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</si>
  <si>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</si>
  <si>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</si>
  <si>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</si>
  <si>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</si>
  <si>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</si>
  <si>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</si>
  <si>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</si>
  <si>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</si>
  <si>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</si>
  <si>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</si>
  <si>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</si>
  <si>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</si>
  <si>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</si>
  <si>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</si>
  <si>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</si>
  <si>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</si>
  <si>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</si>
  <si>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</si>
  <si>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</si>
  <si>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</si>
  <si>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</si>
  <si>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</si>
  <si>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</si>
  <si>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</si>
  <si>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</si>
  <si>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</si>
  <si>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</si>
  <si>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</si>
  <si>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</si>
  <si>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</si>
  <si>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</si>
  <si>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</si>
  <si>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</si>
  <si>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</si>
  <si>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</si>
  <si>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</si>
  <si>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</si>
  <si>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</si>
  <si>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</si>
  <si>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</si>
  <si>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</si>
  <si>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</si>
  <si>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</si>
  <si>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</si>
  <si>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</si>
  <si>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</si>
  <si>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</si>
  <si>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</si>
  <si>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</si>
  <si>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</si>
  <si>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</si>
  <si>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</si>
  <si>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</si>
  <si>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</si>
  <si>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</si>
  <si>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</si>
  <si>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</si>
  <si>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</si>
  <si>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</si>
  <si>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</si>
  <si>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</si>
  <si>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</si>
  <si>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</si>
  <si>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</si>
  <si>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</si>
  <si>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</si>
  <si>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</si>
  <si>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</si>
  <si>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</si>
  <si>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</si>
  <si>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</si>
  <si>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</si>
  <si>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</si>
  <si>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</si>
  <si>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</si>
  <si>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</si>
  <si>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</si>
  <si>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</si>
  <si>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</si>
  <si>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</si>
  <si>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</si>
  <si>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</si>
  <si>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</si>
  <si>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</si>
  <si>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</si>
  <si>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</si>
  <si>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</si>
  <si>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</si>
  <si>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</si>
  <si>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</si>
  <si>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</si>
  <si>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</si>
  <si>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</si>
  <si>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</si>
  <si>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</si>
  <si>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</si>
  <si>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</si>
  <si>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</si>
  <si>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</si>
  <si>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</si>
  <si>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</si>
  <si>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</si>
  <si>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</si>
  <si>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</si>
  <si>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</si>
  <si>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</si>
  <si>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</si>
  <si>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</si>
  <si>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</si>
  <si>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</si>
  <si>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</si>
  <si>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</si>
  <si>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</si>
  <si>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</si>
  <si>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</si>
  <si>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</si>
  <si>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</si>
  <si>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</si>
  <si>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</si>
  <si>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</si>
  <si>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</si>
  <si>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</si>
  <si>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</si>
  <si>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</si>
  <si>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</si>
  <si>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</si>
  <si>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</si>
  <si>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</si>
  <si>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</si>
  <si>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</si>
  <si>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</si>
  <si>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</si>
  <si>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</si>
  <si>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</si>
  <si>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</si>
  <si>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</si>
  <si>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</si>
  <si>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</si>
  <si>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</si>
  <si>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</si>
  <si>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</si>
  <si>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</si>
  <si>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</si>
  <si>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</si>
  <si>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</si>
  <si>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</si>
  <si>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</si>
  <si>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</si>
  <si>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</si>
  <si>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</si>
  <si>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</si>
  <si>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</si>
  <si>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</si>
  <si>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</si>
  <si>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</si>
  <si>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</si>
  <si>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</si>
  <si>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</si>
  <si>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</si>
  <si>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</si>
  <si>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</si>
  <si>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</si>
  <si>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</si>
  <si>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</si>
  <si>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</si>
  <si>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</si>
  <si>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</si>
  <si>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</si>
  <si>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</si>
  <si>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</si>
  <si>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</si>
  <si>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</si>
  <si>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</si>
  <si>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</si>
  <si>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</si>
  <si>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</si>
  <si>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</si>
  <si>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</si>
  <si>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</si>
  <si>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</si>
  <si>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</si>
  <si>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</si>
  <si>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</si>
  <si>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</si>
  <si>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</si>
  <si>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</si>
  <si>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</si>
  <si>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</si>
  <si>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</si>
  <si>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</si>
  <si>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</si>
  <si>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</si>
  <si>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</si>
  <si>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</si>
  <si>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</si>
  <si>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</si>
  <si>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</si>
  <si>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</si>
  <si>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</si>
  <si>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</si>
  <si>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</si>
  <si>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</si>
  <si>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</si>
  <si>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</si>
  <si>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</si>
  <si>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</si>
  <si>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</si>
  <si>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</si>
  <si>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</si>
  <si>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</si>
  <si>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</si>
  <si>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</si>
  <si>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</si>
  <si>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</si>
  <si>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</si>
  <si>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</si>
  <si>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</si>
  <si>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</si>
  <si>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</si>
  <si>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</si>
  <si>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</si>
  <si>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</si>
  <si>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</si>
  <si>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</si>
  <si>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</si>
  <si>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</si>
  <si>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</si>
  <si>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</si>
  <si>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</si>
  <si>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</si>
  <si>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</si>
  <si>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</si>
  <si>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</si>
  <si>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</si>
  <si>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</si>
  <si>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</si>
  <si>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</si>
  <si>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</si>
  <si>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</si>
  <si>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</si>
  <si>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</si>
  <si>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</si>
  <si>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</si>
  <si>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</si>
  <si>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</si>
  <si>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</si>
  <si>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</si>
  <si>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</si>
  <si>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</si>
  <si>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</si>
  <si>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</si>
  <si>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</si>
  <si>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</si>
  <si>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</si>
  <si>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</si>
  <si>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</si>
  <si>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</si>
  <si>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</si>
  <si>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</si>
  <si>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</si>
  <si>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</si>
  <si>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</si>
  <si>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</si>
  <si>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</si>
  <si>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</si>
  <si>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</si>
  <si>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</si>
  <si>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</si>
  <si>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</si>
  <si>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</si>
  <si>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</si>
  <si>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</si>
  <si>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</si>
  <si>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</si>
  <si>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</si>
  <si>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</si>
  <si>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</si>
  <si>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</si>
  <si>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</si>
  <si>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</si>
  <si>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</si>
  <si>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</si>
  <si>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</si>
  <si>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</si>
  <si>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</si>
  <si>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</si>
  <si>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</si>
  <si>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</si>
  <si>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</si>
  <si>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</si>
  <si>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</si>
  <si>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</si>
  <si>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</si>
  <si>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</si>
  <si>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</si>
  <si>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</si>
  <si>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</si>
  <si>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</si>
  <si>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</si>
  <si>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</si>
  <si>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</si>
  <si>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</si>
  <si>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</si>
  <si>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</si>
  <si>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</si>
  <si>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</si>
  <si>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</si>
  <si>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</si>
  <si>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</si>
  <si>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</si>
  <si>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</si>
  <si>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</si>
  <si>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</si>
  <si>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</si>
  <si>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</si>
  <si>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</si>
  <si>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</si>
  <si>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</si>
  <si>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</si>
  <si>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</si>
  <si>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</si>
  <si>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</si>
  <si>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</si>
  <si>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</si>
  <si>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</si>
  <si>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</si>
  <si>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</si>
  <si>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</si>
  <si>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</si>
  <si>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</si>
  <si>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</si>
  <si>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</si>
  <si>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</si>
  <si>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</si>
  <si>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</si>
  <si>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</si>
  <si>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</si>
  <si>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</si>
  <si>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</si>
  <si>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</si>
  <si>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</si>
  <si>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</si>
  <si>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</si>
  <si>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</si>
  <si>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</si>
  <si>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</si>
  <si>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</si>
  <si>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</si>
  <si>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</si>
  <si>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</si>
  <si>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</si>
  <si>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</si>
  <si>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</si>
  <si>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</si>
  <si>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</si>
  <si>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</si>
  <si>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</si>
  <si>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</si>
  <si>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</si>
  <si>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</si>
  <si>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</si>
  <si>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</si>
  <si>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</si>
  <si>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</si>
  <si>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</si>
  <si>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</si>
  <si>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</si>
  <si>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</si>
  <si>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</si>
  <si>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</si>
  <si>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</si>
  <si>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</si>
  <si>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</si>
  <si>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</si>
  <si>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</si>
  <si>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</si>
  <si>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</si>
  <si>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</si>
  <si>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</si>
  <si>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</si>
  <si>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</si>
  <si>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</si>
  <si>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</si>
  <si>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</si>
  <si>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</si>
  <si>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</si>
  <si>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</si>
  <si>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</si>
  <si>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</si>
  <si>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</si>
  <si>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</si>
  <si>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</si>
  <si>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</si>
  <si>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</si>
  <si>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</si>
  <si>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</si>
  <si>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</si>
  <si>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</si>
  <si>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</si>
  <si>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</si>
  <si>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</si>
  <si>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</si>
  <si>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</si>
  <si>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</si>
  <si>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</si>
  <si>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</si>
  <si>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</si>
  <si>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</si>
  <si>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</si>
  <si>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</si>
  <si>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</si>
  <si>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</si>
  <si>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</si>
  <si>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</si>
  <si>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</si>
  <si>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</si>
  <si>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</si>
  <si>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</si>
  <si>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</si>
  <si>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</si>
  <si>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</si>
  <si>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</si>
  <si>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</si>
  <si>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</si>
  <si>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</si>
  <si>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</si>
  <si>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</si>
  <si>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</si>
  <si>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</si>
  <si>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</si>
  <si>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</si>
  <si>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</si>
  <si>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</si>
  <si>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</si>
  <si>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</si>
  <si>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</si>
  <si>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</si>
  <si>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</si>
  <si>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</si>
  <si>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</si>
  <si>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</si>
  <si>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</si>
  <si>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</si>
  <si>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</si>
  <si>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</si>
  <si>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</si>
  <si>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</si>
  <si>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</si>
  <si>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</si>
  <si>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</si>
  <si>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</si>
  <si>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</si>
  <si>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</si>
  <si>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</si>
  <si>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</si>
  <si>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</si>
  <si>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</si>
  <si>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</si>
  <si>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</si>
  <si>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</si>
  <si>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</si>
  <si>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</si>
  <si>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</si>
  <si>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</si>
  <si>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</si>
  <si>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</si>
  <si>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</si>
  <si>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</si>
  <si>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</si>
  <si>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</si>
  <si>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</si>
  <si>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</si>
  <si>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</si>
  <si>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</si>
  <si>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</si>
  <si>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</si>
  <si>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</si>
  <si>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</si>
  <si>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</si>
  <si>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</si>
  <si>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</si>
  <si>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</si>
  <si>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</si>
  <si>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</si>
  <si>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</si>
  <si>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</si>
  <si>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</si>
  <si>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</si>
  <si>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</si>
  <si>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</si>
  <si>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</si>
  <si>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</si>
  <si>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</si>
  <si>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</si>
  <si>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</si>
  <si>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</si>
  <si>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</si>
  <si>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</si>
  <si>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</si>
  <si>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</si>
  <si>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</si>
  <si>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</si>
  <si>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</si>
  <si>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</si>
  <si>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</si>
  <si>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</si>
  <si>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</si>
  <si>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</si>
  <si>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</si>
  <si>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</si>
  <si>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</si>
  <si>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</si>
  <si>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</si>
  <si>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</si>
  <si>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</si>
  <si>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</si>
  <si>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</si>
  <si>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</si>
  <si>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</si>
  <si>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</si>
  <si>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</si>
  <si>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</si>
  <si>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</si>
  <si>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</si>
  <si>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</si>
  <si>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</si>
  <si>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</si>
  <si>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</si>
  <si>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</si>
  <si>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</si>
  <si>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</si>
  <si>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</si>
  <si>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</si>
  <si>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</si>
  <si>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</si>
  <si>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</si>
  <si>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</si>
  <si>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</si>
  <si>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</si>
  <si>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</si>
  <si>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</si>
  <si>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</si>
  <si>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</si>
  <si>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</si>
  <si>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</si>
  <si>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</si>
  <si>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</si>
  <si>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</si>
  <si>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</si>
  <si>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</si>
  <si>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</si>
  <si>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</si>
  <si>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</si>
  <si>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</si>
  <si>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</si>
  <si>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</si>
  <si>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</si>
  <si>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</si>
  <si>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</si>
  <si>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</si>
  <si>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</si>
  <si>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</si>
  <si>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</si>
  <si>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</si>
  <si>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</si>
  <si>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</si>
  <si>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</si>
  <si>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</si>
  <si>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</si>
  <si>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</si>
  <si>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</si>
  <si>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</si>
  <si>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</si>
  <si>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</si>
  <si>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</si>
  <si>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</si>
  <si>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</si>
  <si>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</si>
  <si>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</si>
  <si>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</si>
  <si>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</si>
  <si>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</si>
  <si>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</si>
  <si>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</si>
  <si>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</si>
  <si>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</si>
  <si>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</si>
  <si>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</si>
  <si>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</si>
  <si>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</si>
  <si>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</si>
  <si>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</si>
  <si>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</si>
  <si>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</si>
  <si>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</si>
  <si>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</si>
  <si>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</si>
  <si>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</si>
  <si>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</si>
  <si>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</si>
  <si>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</si>
  <si>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</si>
  <si>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</si>
  <si>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</si>
  <si>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</si>
  <si>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</si>
  <si>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</si>
  <si>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</si>
  <si>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</si>
  <si>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</si>
  <si>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</si>
  <si>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</si>
  <si>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</si>
  <si>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</si>
  <si>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</si>
  <si>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</si>
  <si>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</si>
  <si>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</si>
  <si>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</si>
  <si>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</si>
  <si>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</si>
  <si>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</si>
  <si>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</si>
  <si>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</si>
  <si>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</si>
  <si>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</si>
  <si>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</si>
  <si>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</si>
  <si>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</si>
  <si>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</si>
  <si>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</si>
  <si>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</si>
  <si>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</si>
  <si>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</si>
  <si>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</si>
  <si>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</si>
  <si>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</si>
  <si>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</si>
  <si>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</si>
  <si>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</si>
  <si>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</si>
  <si>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</si>
  <si>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</si>
  <si>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</si>
  <si>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</si>
  <si>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</si>
  <si>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</si>
  <si>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</si>
  <si>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</si>
  <si>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</si>
  <si>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</si>
  <si>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</si>
  <si>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</si>
  <si>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</si>
  <si>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</si>
  <si>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</si>
  <si>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</si>
  <si>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</si>
  <si>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</si>
  <si>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</si>
  <si>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</si>
  <si>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</si>
  <si>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</si>
  <si>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</si>
  <si>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</si>
  <si>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</si>
  <si>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</si>
  <si>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</si>
  <si>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</si>
  <si>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</si>
  <si>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</si>
  <si>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</si>
  <si>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</si>
  <si>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</si>
  <si>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</si>
  <si>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</si>
  <si>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</si>
  <si>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</si>
  <si>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</si>
  <si>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</si>
  <si>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</si>
  <si>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</si>
  <si>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</si>
  <si>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</si>
  <si>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</si>
  <si>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</si>
  <si>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</si>
  <si>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</si>
  <si>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</si>
  <si>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</si>
  <si>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</si>
  <si>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</si>
  <si>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</si>
  <si>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</si>
  <si>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</si>
  <si>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</si>
  <si>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</si>
  <si>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</si>
  <si>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</si>
  <si>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</si>
  <si>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</si>
  <si>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</si>
  <si>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</si>
  <si>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</si>
  <si>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</si>
  <si>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</si>
  <si>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</si>
  <si>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</si>
  <si>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</si>
  <si>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</si>
  <si>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</si>
  <si>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</si>
  <si>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</si>
  <si>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</si>
  <si>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</si>
  <si>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</si>
  <si>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</si>
  <si>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</si>
  <si>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</si>
  <si>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</si>
  <si>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</si>
  <si>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</si>
  <si>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</si>
  <si>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</si>
  <si>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</si>
  <si>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</si>
  <si>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</si>
  <si>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</si>
  <si>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</si>
  <si>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</si>
  <si>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</si>
  <si>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</si>
  <si>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</si>
  <si>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</si>
  <si>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</si>
  <si>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</si>
  <si>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</si>
  <si>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</si>
  <si>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</si>
  <si>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</si>
  <si>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</si>
  <si>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</si>
  <si>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</si>
  <si>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</si>
  <si>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</si>
  <si>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</si>
  <si>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</si>
  <si>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</si>
  <si>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</si>
  <si>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</si>
  <si>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</si>
  <si>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</si>
  <si>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</si>
  <si>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</si>
  <si>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</si>
  <si>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</si>
  <si>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</si>
  <si>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</si>
  <si>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</si>
  <si>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</si>
  <si>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</si>
  <si>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</si>
  <si>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</si>
  <si>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</si>
  <si>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</si>
  <si>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</si>
  <si>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</si>
  <si>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</si>
  <si>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</si>
  <si>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</si>
  <si>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</si>
  <si>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</si>
  <si>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</si>
  <si>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</si>
  <si>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</si>
  <si>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</si>
  <si>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</si>
  <si>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</si>
  <si>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</si>
  <si>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</si>
  <si>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</si>
  <si>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</si>
  <si>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</si>
  <si>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</si>
  <si>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</si>
  <si>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</si>
  <si>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</si>
  <si>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</si>
  <si>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</si>
  <si>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</si>
  <si>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</si>
  <si>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</si>
  <si>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</si>
  <si>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</si>
  <si>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</si>
  <si>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</si>
  <si>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</si>
  <si>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</si>
  <si>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</si>
  <si>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</si>
  <si>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</si>
  <si>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</si>
  <si>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</si>
  <si>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</si>
  <si>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</si>
  <si>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</si>
  <si>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</si>
  <si>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</si>
  <si>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</si>
  <si>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</si>
  <si>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</si>
  <si>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</si>
  <si>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</si>
  <si>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</si>
  <si>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</si>
  <si>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</si>
  <si>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</si>
  <si>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</si>
  <si>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</si>
  <si>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</si>
  <si>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</si>
  <si>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</si>
  <si>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</si>
  <si>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</si>
  <si>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</si>
  <si>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</si>
  <si>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</si>
  <si>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</si>
  <si>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</si>
  <si>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</si>
  <si>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</si>
  <si>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</si>
  <si>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</si>
  <si>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</si>
  <si>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</si>
  <si>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</si>
  <si>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</si>
  <si>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</si>
  <si>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</si>
  <si>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</si>
  <si>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</si>
  <si>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</si>
  <si>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</si>
  <si>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</si>
  <si>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</si>
  <si>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</si>
  <si>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</si>
  <si>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</si>
  <si>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</si>
  <si>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</si>
  <si>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</si>
  <si>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</si>
  <si>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</si>
  <si>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</si>
  <si>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</si>
  <si>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</si>
  <si>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</si>
  <si>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</si>
  <si>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</si>
  <si>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</si>
  <si>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</si>
  <si>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</si>
  <si>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</si>
  <si>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</si>
  <si>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</si>
  <si>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</si>
  <si>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</si>
  <si>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</si>
  <si>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</si>
  <si>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</si>
  <si>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</si>
  <si>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</si>
  <si>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</si>
  <si>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</si>
  <si>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</si>
  <si>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</si>
  <si>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</si>
  <si>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</si>
  <si>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</si>
  <si>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</si>
  <si>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</si>
  <si>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</si>
  <si>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</si>
  <si>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</si>
  <si>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</si>
  <si>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</si>
  <si>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</si>
  <si>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</si>
  <si>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</si>
  <si>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</si>
  <si>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</si>
  <si>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</si>
  <si>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</si>
  <si>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</si>
  <si>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</si>
  <si>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</si>
  <si>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</si>
  <si>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</si>
  <si>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</si>
  <si>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</si>
  <si>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</si>
  <si>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</si>
  <si>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</si>
  <si>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</si>
  <si>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</si>
  <si>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</si>
  <si>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</si>
  <si>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</si>
  <si>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</si>
  <si>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</si>
  <si>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</si>
  <si>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</si>
  <si>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</si>
  <si>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</si>
  <si>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</si>
  <si>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</si>
  <si>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</si>
  <si>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</si>
  <si>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</si>
  <si>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</si>
  <si>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</si>
  <si>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</si>
  <si>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</si>
  <si>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</si>
  <si>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</si>
  <si>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</si>
  <si>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</si>
  <si>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</si>
  <si>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</si>
  <si>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</si>
  <si>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</si>
  <si>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</si>
  <si>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</si>
  <si>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</si>
  <si>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</si>
  <si>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</si>
  <si>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</si>
  <si>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</si>
  <si>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</si>
  <si>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</si>
  <si>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</si>
  <si>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</si>
  <si>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</si>
  <si>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</si>
  <si>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</si>
  <si>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</si>
  <si>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</si>
  <si>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</si>
  <si>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</si>
  <si>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</si>
  <si>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</si>
  <si>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</si>
  <si>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</si>
  <si>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</si>
  <si>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</si>
  <si>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</si>
  <si>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</si>
  <si>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</si>
  <si>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</si>
  <si>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</si>
  <si>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</si>
  <si>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</si>
  <si>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</si>
  <si>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</si>
  <si>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</si>
  <si>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</si>
  <si>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</si>
  <si>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</si>
  <si>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</si>
  <si>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</si>
  <si>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</si>
  <si>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</si>
  <si>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</si>
  <si>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</si>
  <si>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</si>
  <si>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</si>
  <si>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</si>
  <si>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</si>
  <si>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</si>
  <si>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</si>
  <si>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</si>
  <si>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</si>
  <si>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</si>
  <si>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</si>
  <si>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</si>
  <si>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</si>
  <si>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</si>
  <si>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</si>
  <si>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</si>
  <si>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</si>
  <si>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</si>
  <si>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</si>
  <si>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</si>
  <si>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</si>
  <si>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</si>
  <si>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</si>
  <si>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</si>
  <si>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</si>
  <si>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</si>
  <si>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</si>
  <si>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</si>
  <si>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</si>
  <si>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</si>
  <si>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</si>
  <si>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</si>
  <si>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</si>
  <si>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</si>
  <si>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</si>
  <si>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</si>
  <si>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</si>
  <si>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</si>
  <si>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</si>
  <si>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</si>
  <si>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</si>
  <si>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</si>
  <si>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</si>
  <si>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</si>
  <si>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</si>
  <si>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</si>
  <si>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</si>
  <si>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</si>
  <si>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</si>
  <si>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</si>
  <si>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</si>
  <si>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</si>
  <si>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</si>
  <si>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</si>
  <si>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</si>
  <si>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</si>
  <si>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</si>
  <si>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</si>
  <si>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</si>
  <si>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</si>
  <si>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</si>
  <si>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</si>
  <si>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</si>
  <si>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</si>
  <si>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</si>
  <si>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</si>
  <si>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</si>
  <si>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</si>
  <si>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</si>
  <si>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</si>
  <si>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</si>
  <si>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</si>
  <si>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</si>
  <si>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</si>
  <si>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</si>
  <si>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</si>
  <si>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</si>
  <si>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</si>
  <si>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</si>
  <si>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</si>
  <si>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</si>
  <si>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</si>
  <si>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</si>
  <si>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</si>
  <si>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</si>
  <si>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</si>
  <si>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</si>
  <si>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</si>
  <si>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</si>
  <si>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</si>
  <si>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</si>
  <si>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</si>
  <si>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</si>
  <si>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</si>
  <si>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</si>
  <si>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</si>
  <si>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</si>
  <si>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</si>
  <si>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</si>
  <si>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</si>
  <si>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</si>
  <si>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</si>
  <si>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</si>
  <si>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</si>
  <si>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</si>
  <si>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</si>
  <si>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</si>
  <si>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</si>
  <si>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</si>
  <si>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</si>
  <si>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</si>
  <si>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</si>
  <si>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</si>
  <si>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</si>
  <si>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</si>
  <si>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</si>
  <si>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</si>
  <si>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</si>
  <si>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</si>
  <si>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</si>
  <si>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</si>
  <si>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</si>
  <si>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</si>
  <si>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</si>
  <si>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</si>
  <si>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</si>
  <si>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</si>
  <si>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</si>
  <si>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</si>
  <si>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</si>
  <si>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</si>
  <si>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</si>
  <si>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</si>
  <si>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</si>
  <si>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</si>
  <si>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</si>
  <si>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</si>
  <si>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</si>
  <si>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</si>
  <si>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</si>
  <si>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</si>
  <si>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</si>
  <si>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</si>
  <si>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</si>
  <si>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</si>
  <si>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</si>
  <si>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</si>
  <si>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</si>
  <si>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</si>
  <si>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</si>
  <si>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</si>
  <si>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</si>
  <si>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</si>
  <si>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</si>
  <si>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</si>
  <si>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</si>
  <si>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</si>
  <si>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</si>
  <si>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</si>
  <si>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</si>
  <si>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</si>
  <si>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</si>
  <si>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</si>
  <si>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</si>
  <si>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</si>
  <si>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</si>
  <si>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</si>
  <si>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</si>
  <si>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</si>
  <si>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</si>
  <si>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</si>
  <si>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</si>
  <si>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</si>
  <si>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</si>
  <si>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</si>
  <si>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</si>
  <si>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</si>
  <si>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</si>
  <si>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</si>
  <si>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</si>
  <si>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</si>
  <si>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</si>
  <si>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</si>
  <si>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</si>
  <si>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</si>
  <si>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</si>
  <si>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</si>
  <si>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</si>
  <si>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</si>
  <si>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</si>
  <si>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</si>
  <si>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</si>
  <si>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</si>
  <si>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</si>
  <si>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</si>
  <si>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</si>
  <si>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</si>
  <si>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</si>
  <si>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</si>
  <si>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</si>
  <si>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</si>
  <si>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</si>
  <si>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</si>
  <si>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</si>
  <si>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</si>
  <si>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</si>
  <si>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</si>
  <si>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</si>
  <si>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</si>
  <si>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</si>
  <si>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</si>
  <si>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</si>
  <si>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</si>
  <si>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</si>
  <si>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</si>
  <si>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</si>
  <si>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</si>
  <si>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</si>
  <si>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</si>
  <si>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</si>
  <si>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</si>
  <si>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</si>
  <si>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</si>
  <si>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</si>
  <si>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</si>
  <si>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</si>
  <si>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</si>
  <si>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</si>
  <si>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</si>
  <si>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</si>
  <si>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</si>
  <si>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</si>
  <si>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</si>
  <si>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</si>
  <si>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</si>
  <si>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</si>
  <si>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</si>
  <si>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</si>
  <si>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</si>
  <si>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</si>
  <si>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</si>
  <si>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</si>
  <si>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</si>
  <si>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</si>
  <si>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</si>
  <si>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</si>
  <si>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</si>
  <si>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</si>
  <si>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</si>
  <si>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</si>
  <si>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</si>
  <si>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</si>
  <si>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</si>
  <si>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</si>
  <si>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</si>
  <si>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</si>
  <si>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</si>
  <si>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</si>
  <si>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</si>
  <si>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</si>
  <si>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</si>
  <si>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</si>
  <si>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</si>
  <si>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</si>
  <si>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</si>
  <si>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</si>
  <si>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</si>
  <si>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</si>
  <si>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</si>
  <si>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</si>
  <si>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</si>
  <si>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</si>
  <si>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</si>
  <si>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</si>
  <si>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</si>
  <si>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</si>
  <si>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</si>
  <si>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</si>
  <si>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</si>
  <si>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</si>
  <si>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</si>
  <si>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</si>
  <si>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</si>
  <si>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</si>
  <si>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</si>
  <si>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</si>
  <si>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</si>
  <si>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</si>
  <si>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</si>
  <si>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</si>
  <si>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</si>
  <si>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</si>
  <si>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</si>
  <si>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</si>
  <si>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</si>
  <si>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</si>
  <si>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</si>
  <si>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</si>
  <si>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</si>
  <si>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</si>
  <si>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</si>
  <si>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</si>
  <si>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</si>
  <si>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</si>
  <si>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</si>
  <si>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</si>
  <si>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</si>
  <si>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</si>
  <si>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</si>
  <si>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</si>
  <si>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</si>
  <si>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</si>
  <si>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</si>
  <si>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</si>
  <si>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</si>
  <si>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</si>
  <si>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</si>
  <si>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</si>
  <si>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</si>
  <si>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</si>
  <si>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</si>
  <si>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</si>
  <si>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</si>
  <si>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</si>
  <si>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</si>
  <si>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</si>
  <si>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</si>
  <si>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</si>
  <si>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</si>
  <si>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</si>
  <si>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</si>
  <si>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</si>
  <si>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</si>
  <si>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</si>
  <si>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</si>
  <si>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</si>
  <si>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</si>
  <si>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</si>
  <si>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</si>
  <si>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</si>
  <si>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</si>
  <si>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</si>
  <si>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</si>
  <si>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</si>
  <si>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</si>
  <si>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</si>
  <si>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</si>
  <si>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</si>
  <si>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</si>
  <si>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</si>
  <si>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</si>
  <si>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</si>
  <si>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</si>
  <si>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</si>
  <si>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</si>
  <si>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</si>
  <si>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</si>
  <si>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</si>
  <si>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</si>
  <si>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</si>
  <si>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</si>
  <si>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</si>
  <si>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</si>
  <si>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</si>
  <si>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</si>
  <si>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</si>
  <si>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</si>
  <si>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</si>
  <si>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</si>
  <si>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</si>
  <si>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</si>
  <si>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</si>
  <si>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</si>
  <si>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</si>
  <si>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</si>
  <si>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</si>
  <si>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</si>
  <si>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</si>
  <si>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</si>
  <si>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</si>
  <si>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</si>
  <si>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</si>
  <si>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</si>
  <si>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</si>
  <si>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</si>
  <si>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</si>
  <si>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</si>
  <si>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</si>
  <si>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</si>
  <si>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</si>
  <si>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</si>
  <si>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</si>
  <si>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</si>
  <si>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</si>
  <si>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</si>
  <si>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</si>
  <si>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</si>
  <si>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</si>
  <si>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</si>
  <si>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</si>
  <si>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</si>
  <si>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</si>
  <si>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</si>
  <si>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</si>
  <si>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</si>
  <si>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</si>
  <si>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</si>
  <si>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</si>
  <si>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</si>
  <si>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</si>
  <si>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</si>
  <si>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</si>
  <si>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</si>
  <si>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</si>
  <si>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</si>
  <si>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</si>
  <si>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</si>
  <si>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</si>
  <si>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</si>
  <si>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</si>
  <si>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</si>
  <si>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</si>
  <si>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</si>
  <si>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</si>
  <si>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</si>
  <si>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</si>
  <si>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</si>
  <si>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</si>
  <si>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</si>
  <si>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</si>
  <si>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</si>
  <si>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</si>
  <si>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</si>
  <si>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</si>
  <si>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</si>
  <si>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</si>
  <si>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</si>
  <si>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</si>
  <si>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</si>
  <si>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</si>
  <si>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</si>
  <si>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</si>
  <si>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</si>
  <si>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</si>
  <si>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</si>
  <si>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</si>
  <si>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</si>
  <si>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</si>
  <si>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</si>
  <si>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</si>
  <si>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</si>
  <si>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</si>
  <si>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</si>
  <si>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</si>
  <si>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</si>
  <si>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</si>
  <si>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</si>
  <si>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</si>
  <si>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</si>
  <si>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</si>
  <si>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</si>
  <si>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</si>
  <si>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</si>
  <si>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</si>
  <si>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</si>
  <si>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</si>
  <si>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</si>
  <si>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</si>
  <si>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</si>
  <si>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</si>
  <si>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</si>
  <si>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</si>
  <si>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</si>
  <si>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</si>
  <si>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</si>
  <si>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</si>
  <si>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</si>
  <si>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</si>
  <si>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</si>
  <si>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</si>
  <si>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</si>
  <si>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</si>
  <si>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</si>
  <si>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</si>
  <si>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</si>
  <si>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</si>
  <si>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</si>
  <si>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</si>
  <si>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</si>
  <si>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</si>
  <si>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</si>
  <si>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</si>
  <si>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</si>
  <si>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</si>
  <si>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</si>
  <si>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</si>
  <si>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</si>
  <si>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</si>
  <si>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</si>
  <si>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</si>
  <si>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</si>
  <si>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</si>
  <si>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</si>
  <si>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</si>
  <si>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</si>
  <si>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</si>
  <si>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</si>
  <si>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</si>
  <si>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</si>
  <si>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</si>
  <si>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</si>
  <si>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</si>
  <si>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</si>
  <si>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</si>
  <si>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</si>
  <si>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</si>
  <si>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</si>
  <si>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</si>
  <si>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</si>
  <si>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</si>
  <si>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</si>
  <si>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</si>
  <si>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</si>
  <si>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</si>
  <si>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</si>
  <si>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</si>
  <si>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</si>
  <si>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</si>
  <si>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</si>
  <si>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</si>
  <si>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</si>
  <si>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</si>
  <si>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</si>
  <si>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</si>
  <si>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</si>
  <si>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</si>
  <si>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</si>
  <si>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</si>
  <si>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</si>
  <si>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</si>
  <si>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</si>
  <si>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</si>
  <si>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</si>
  <si>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</si>
  <si>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</si>
  <si>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</si>
  <si>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</si>
  <si>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</si>
  <si>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</si>
  <si>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</si>
  <si>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</si>
  <si>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</si>
  <si>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</si>
  <si>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</si>
  <si>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</si>
  <si>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</si>
  <si>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</si>
  <si>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</si>
  <si>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</si>
  <si>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</si>
  <si>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</si>
  <si>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</si>
  <si>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</si>
  <si>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</si>
  <si>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</si>
  <si>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</si>
  <si>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</si>
  <si>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</si>
  <si>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</si>
  <si>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</si>
  <si>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</si>
  <si>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</si>
  <si>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</si>
  <si>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</si>
  <si>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</si>
  <si>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</si>
  <si>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</si>
  <si>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</si>
  <si>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</si>
  <si>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</si>
  <si>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</si>
  <si>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</si>
  <si>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</si>
  <si>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</si>
  <si>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</si>
  <si>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</si>
  <si>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</si>
  <si>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</si>
  <si>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</si>
  <si>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</si>
  <si>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</si>
  <si>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</si>
  <si>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</si>
  <si>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</si>
  <si>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</si>
  <si>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</si>
  <si>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</si>
  <si>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</si>
  <si>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</si>
  <si>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</si>
  <si>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</si>
  <si>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</si>
  <si>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</si>
  <si>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</si>
  <si>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</si>
  <si>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</si>
  <si>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</si>
  <si>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</si>
  <si>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</si>
  <si>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</si>
  <si>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</si>
  <si>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</si>
  <si>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</si>
  <si>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</si>
  <si>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</si>
  <si>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</si>
  <si>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</si>
  <si>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</si>
  <si>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</si>
  <si>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</si>
  <si>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</si>
  <si>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</si>
  <si>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</si>
  <si>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</si>
  <si>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</si>
  <si>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</si>
  <si>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</si>
  <si>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</si>
  <si>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</si>
  <si>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</si>
  <si>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</si>
  <si>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</si>
  <si>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</si>
  <si>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</si>
  <si>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</si>
  <si>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</si>
  <si>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</si>
  <si>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</si>
  <si>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</si>
  <si>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</si>
  <si>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</si>
  <si>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</si>
  <si>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</si>
  <si>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</si>
  <si>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</si>
  <si>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</si>
  <si>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</si>
  <si>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</si>
  <si>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</si>
  <si>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</si>
  <si>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</si>
  <si>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</si>
  <si>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</si>
  <si>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</si>
  <si>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</si>
  <si>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</si>
  <si>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</si>
  <si>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</si>
  <si>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</si>
  <si>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</si>
  <si>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</si>
  <si>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</si>
  <si>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</si>
  <si>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</si>
  <si>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</si>
  <si>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</si>
  <si>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</si>
  <si>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</si>
  <si>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</si>
  <si>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</si>
  <si>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</si>
  <si>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</si>
  <si>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</si>
  <si>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</si>
  <si>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</si>
  <si>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</si>
  <si>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</si>
  <si>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</si>
  <si>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</si>
  <si>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</si>
  <si>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</si>
  <si>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</si>
  <si>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</si>
  <si>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</si>
  <si>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</si>
  <si>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</si>
  <si>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</si>
  <si>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</si>
  <si>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</si>
  <si>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</si>
  <si>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</si>
  <si>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</si>
  <si>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</si>
  <si>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</si>
  <si>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</si>
  <si>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</si>
  <si>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</si>
  <si>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</si>
  <si>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</si>
  <si>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</si>
  <si>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</si>
  <si>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</si>
  <si>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</si>
  <si>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</si>
  <si>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</si>
  <si>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</si>
  <si>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</si>
  <si>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</si>
  <si>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</si>
  <si>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</si>
  <si>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</si>
  <si>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</si>
  <si>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</si>
  <si>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</si>
  <si>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</si>
  <si>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</si>
  <si>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</si>
  <si>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</si>
  <si>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</si>
  <si>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</si>
  <si>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</si>
  <si>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</si>
  <si>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</si>
  <si>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</si>
  <si>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</si>
  <si>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</si>
  <si>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</si>
  <si>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</si>
  <si>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</si>
  <si>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</si>
  <si>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</si>
  <si>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</si>
  <si>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</si>
  <si>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</si>
  <si>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</si>
  <si>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</si>
  <si>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</si>
  <si>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</si>
  <si>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</si>
  <si>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</si>
  <si>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</si>
  <si>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</si>
  <si>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</si>
  <si>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</si>
  <si>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</si>
  <si>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</si>
  <si>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</si>
  <si>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</si>
  <si>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</si>
  <si>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</si>
  <si>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</si>
  <si>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</si>
  <si>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</si>
  <si>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</si>
  <si>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</si>
  <si>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</si>
  <si>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</si>
  <si>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</si>
  <si>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</si>
  <si>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</si>
  <si>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</si>
  <si>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</si>
  <si>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</si>
  <si>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</si>
  <si>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</si>
  <si>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</si>
  <si>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</si>
  <si>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</si>
  <si>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</si>
  <si>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</si>
  <si>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</si>
  <si>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</si>
  <si>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</si>
  <si>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</si>
  <si>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</si>
  <si>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</si>
  <si>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</si>
  <si>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</si>
  <si>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</si>
  <si>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</si>
  <si>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</si>
  <si>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</si>
  <si>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</si>
  <si>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</si>
  <si>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</si>
  <si>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</si>
  <si>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</si>
  <si>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</si>
  <si>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</si>
  <si>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</si>
  <si>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</si>
  <si>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</si>
  <si>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</si>
  <si>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</si>
  <si>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</si>
  <si>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</si>
  <si>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</si>
  <si>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</si>
  <si>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</si>
  <si>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</si>
  <si>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</si>
  <si>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</si>
  <si>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</si>
  <si>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</si>
  <si>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</si>
  <si>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</si>
  <si>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</si>
  <si>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</si>
  <si>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</si>
  <si>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</si>
  <si>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</si>
  <si>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</si>
  <si>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</si>
  <si>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</si>
  <si>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</si>
  <si>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</si>
  <si>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</si>
  <si>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</si>
  <si>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</si>
  <si>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</si>
  <si>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</si>
  <si>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</si>
  <si>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</si>
  <si>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</si>
  <si>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</si>
  <si>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</si>
  <si>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</si>
  <si>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</si>
  <si>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</si>
  <si>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</si>
  <si>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</si>
  <si>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</si>
  <si>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</si>
  <si>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</si>
  <si>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</si>
  <si>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</si>
  <si>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</si>
  <si>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</si>
  <si>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</si>
  <si>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</si>
  <si>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</si>
  <si>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</si>
  <si>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</si>
  <si>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</si>
  <si>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</si>
  <si>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</si>
  <si>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</si>
  <si>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</si>
  <si>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</si>
  <si>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</si>
  <si>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</si>
  <si>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</si>
  <si>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</si>
  <si>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</si>
  <si>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</si>
  <si>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</si>
  <si>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</si>
  <si>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</si>
  <si>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</si>
  <si>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</si>
  <si>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</si>
  <si>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</si>
  <si>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</si>
  <si>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</si>
  <si>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</si>
  <si>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</si>
  <si>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</si>
  <si>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</si>
  <si>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</si>
  <si>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</si>
  <si>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</si>
  <si>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</si>
  <si>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</si>
  <si>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</si>
  <si>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</si>
  <si>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</si>
  <si>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</si>
  <si>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</si>
  <si>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</si>
  <si>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</si>
  <si>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</si>
  <si>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</si>
  <si>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</si>
  <si>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</si>
  <si>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</si>
  <si>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</si>
  <si>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</si>
  <si>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</si>
  <si>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</si>
  <si>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</si>
  <si>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</si>
  <si>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</si>
  <si>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</si>
  <si>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</si>
  <si>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</si>
  <si>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</si>
  <si>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</si>
  <si>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</si>
  <si>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</si>
  <si>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</si>
  <si>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</si>
  <si>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</si>
  <si>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</si>
  <si>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</si>
  <si>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</si>
  <si>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</si>
  <si>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</si>
  <si>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</si>
  <si>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</si>
  <si>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</si>
  <si>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</si>
  <si>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</si>
  <si>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</si>
  <si>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</si>
  <si>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</si>
  <si>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</si>
  <si>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</si>
  <si>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</si>
  <si>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</si>
  <si>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</si>
  <si>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</si>
  <si>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</si>
  <si>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</si>
  <si>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</si>
  <si>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</si>
  <si>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</si>
  <si>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</si>
  <si>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</si>
  <si>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</si>
  <si>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</si>
  <si>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</si>
  <si>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</si>
  <si>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</si>
  <si>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</si>
  <si>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</si>
  <si>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</si>
  <si>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</si>
  <si>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</si>
  <si>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</si>
  <si>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</si>
  <si>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</si>
  <si>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</si>
  <si>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</si>
  <si>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</si>
  <si>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</si>
  <si>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</si>
  <si>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</si>
  <si>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</si>
  <si>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</si>
  <si>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</si>
  <si>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</si>
  <si>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</si>
  <si>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</si>
  <si>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</si>
  <si>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</si>
  <si>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</si>
  <si>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</si>
  <si>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</si>
  <si>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</si>
  <si>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</si>
  <si>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</si>
  <si>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</si>
  <si>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</si>
  <si>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</si>
  <si>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</si>
  <si>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</si>
  <si>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</si>
  <si>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</si>
  <si>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</si>
  <si>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</si>
  <si>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</si>
  <si>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</si>
  <si>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</si>
  <si>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</si>
  <si>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</si>
  <si>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</si>
  <si>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</si>
  <si>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</si>
  <si>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</si>
  <si>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</si>
  <si>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</si>
  <si>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</si>
  <si>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</si>
  <si>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</si>
  <si>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</si>
  <si>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</si>
  <si>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</si>
  <si>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</si>
  <si>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</si>
  <si>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</si>
  <si>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</si>
  <si>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</si>
  <si>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</si>
  <si>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</si>
  <si>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</si>
  <si>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</si>
  <si>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</si>
  <si>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</si>
  <si>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</si>
  <si>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</si>
  <si>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</si>
  <si>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</si>
  <si>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</si>
  <si>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</si>
  <si>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</si>
  <si>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</si>
  <si>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</si>
  <si>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</si>
  <si>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</si>
  <si>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</si>
  <si>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</si>
  <si>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</si>
  <si>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</si>
  <si>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</si>
  <si>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</si>
  <si>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</si>
  <si>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</si>
  <si>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</si>
  <si>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</si>
  <si>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</si>
  <si>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</si>
  <si>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</si>
  <si>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</si>
  <si>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</si>
  <si>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</si>
  <si>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</si>
  <si>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</si>
  <si>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</si>
  <si>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</si>
  <si>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</si>
  <si>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</si>
  <si>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</si>
  <si>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</si>
  <si>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</si>
  <si>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</si>
  <si>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</si>
  <si>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</si>
  <si>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</si>
  <si>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</si>
  <si>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</si>
  <si>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</si>
  <si>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</si>
  <si>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</si>
  <si>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</si>
  <si>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</si>
  <si>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</si>
  <si>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</si>
  <si>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</si>
  <si>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</si>
  <si>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</si>
  <si>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</si>
  <si>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</si>
  <si>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</si>
  <si>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</si>
  <si>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</si>
  <si>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</si>
  <si>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</si>
  <si>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</si>
  <si>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</si>
  <si>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</si>
  <si>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</si>
  <si>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</si>
  <si>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</si>
  <si>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</si>
  <si>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</si>
  <si>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</si>
  <si>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</si>
  <si>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</si>
  <si>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</si>
  <si>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</si>
  <si>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</si>
  <si>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</si>
  <si>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</si>
  <si>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</si>
  <si>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</si>
  <si>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</si>
  <si>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</si>
  <si>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</si>
  <si>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</si>
  <si>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</si>
  <si>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</si>
  <si>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</si>
  <si>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</si>
  <si>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</si>
  <si>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</si>
  <si>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</si>
  <si>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</si>
  <si>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</si>
  <si>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</si>
  <si>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</si>
  <si>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</si>
  <si>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</si>
  <si>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</si>
  <si>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</si>
  <si>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</si>
  <si>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</si>
  <si>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</si>
  <si>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</si>
  <si>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</si>
  <si>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</si>
  <si>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</si>
  <si>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</si>
  <si>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</si>
  <si>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</si>
  <si>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</si>
  <si>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</si>
  <si>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</si>
  <si>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</si>
  <si>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</si>
  <si>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</si>
  <si>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</si>
  <si>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</si>
  <si>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</si>
  <si>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</si>
  <si>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</si>
  <si>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</si>
  <si>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</si>
  <si>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</si>
  <si>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</si>
  <si>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</si>
  <si>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</si>
  <si>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</si>
  <si>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</si>
  <si>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</si>
  <si>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</si>
  <si>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</si>
  <si>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</si>
  <si>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</si>
  <si>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</si>
  <si>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</si>
  <si>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</si>
  <si>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</si>
  <si>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</si>
  <si>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</si>
  <si>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</si>
  <si>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</si>
  <si>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</si>
  <si>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</si>
  <si>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</si>
  <si>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</si>
  <si>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</si>
  <si>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</si>
  <si>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</si>
  <si>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</si>
  <si>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</si>
  <si>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</si>
  <si>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</si>
  <si>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</si>
  <si>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</si>
  <si>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</si>
  <si>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</si>
  <si>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</si>
  <si>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</si>
  <si>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</si>
  <si>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</si>
  <si>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</si>
  <si>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</si>
  <si>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</si>
  <si>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</si>
  <si>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</si>
  <si>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</si>
  <si>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</si>
  <si>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</si>
  <si>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</si>
  <si>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</si>
  <si>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</si>
  <si>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</si>
  <si>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</si>
  <si>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</si>
  <si>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</si>
  <si>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</si>
  <si>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</si>
  <si>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</si>
  <si>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</si>
  <si>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</si>
  <si>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</si>
  <si>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</si>
  <si>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</si>
  <si>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</si>
  <si>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</si>
  <si>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</si>
  <si>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</si>
  <si>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</si>
  <si>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</si>
  <si>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</si>
  <si>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</si>
  <si>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</si>
  <si>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</si>
  <si>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</si>
  <si>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</si>
  <si>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</si>
  <si>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</si>
  <si>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</si>
  <si>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</si>
  <si>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</si>
  <si>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</si>
  <si>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</si>
  <si>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</si>
  <si>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</si>
  <si>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</si>
  <si>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</si>
  <si>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</si>
  <si>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</si>
  <si>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</si>
  <si>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</si>
  <si>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</si>
  <si>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</si>
  <si>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</si>
  <si>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</si>
  <si>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</si>
  <si>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</si>
  <si>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</si>
  <si>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</si>
  <si>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</si>
  <si>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</si>
  <si>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</si>
  <si>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</si>
  <si>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</si>
  <si>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</si>
  <si>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</si>
  <si>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</si>
  <si>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</si>
  <si>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</si>
  <si>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</si>
  <si>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</si>
  <si>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</si>
  <si>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</si>
  <si>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</si>
  <si>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</si>
  <si>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</si>
  <si>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</si>
  <si>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</si>
  <si>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</si>
  <si>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</si>
  <si>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</si>
  <si>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</si>
  <si>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</si>
  <si>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</si>
  <si>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</si>
  <si>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</si>
  <si>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</si>
  <si>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</si>
  <si>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</si>
  <si>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</si>
  <si>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</si>
  <si>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</si>
  <si>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</si>
  <si>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</si>
  <si>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</si>
  <si>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</si>
  <si>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</si>
  <si>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</si>
  <si>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</si>
  <si>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</si>
  <si>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</si>
  <si>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</si>
  <si>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</si>
  <si>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</si>
  <si>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</si>
  <si>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</si>
  <si>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</si>
  <si>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</si>
  <si>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</si>
  <si>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</si>
  <si>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</si>
  <si>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</si>
  <si>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</si>
  <si>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</si>
  <si>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</si>
  <si>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</si>
  <si>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</si>
  <si>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</si>
  <si>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</si>
  <si>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</si>
  <si>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</si>
  <si>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</si>
  <si>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</si>
  <si>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</si>
  <si>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</si>
  <si>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</si>
  <si>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</si>
  <si>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</si>
  <si>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</si>
  <si>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</si>
  <si>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</si>
  <si>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</si>
  <si>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</si>
  <si>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</si>
  <si>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</si>
  <si>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</si>
  <si>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</si>
  <si>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</si>
  <si>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</si>
  <si>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</si>
  <si>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</si>
  <si>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</si>
  <si>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</si>
  <si>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</si>
  <si>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</si>
  <si>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</si>
  <si>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</si>
  <si>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</si>
  <si>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</si>
  <si>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</si>
  <si>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</si>
  <si>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</si>
  <si>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</si>
  <si>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</si>
  <si>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</si>
  <si>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</si>
  <si>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</si>
  <si>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</si>
  <si>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</si>
  <si>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</si>
  <si>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</si>
  <si>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</si>
  <si>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</si>
  <si>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</si>
  <si>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</si>
  <si>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</si>
  <si>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</si>
  <si>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</si>
  <si>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</si>
  <si>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</si>
  <si>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</si>
  <si>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</si>
  <si>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</si>
  <si>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</si>
  <si>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</si>
  <si>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</si>
  <si>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</si>
  <si>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</si>
  <si>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</si>
  <si>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</si>
  <si>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</si>
  <si>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</si>
  <si>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</si>
  <si>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</si>
  <si>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</si>
  <si>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</si>
  <si>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</si>
  <si>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</si>
  <si>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</si>
  <si>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</si>
  <si>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</si>
  <si>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</si>
  <si>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</si>
  <si>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</si>
  <si>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</si>
  <si>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</si>
  <si>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</si>
  <si>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</si>
  <si>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</si>
  <si>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</si>
  <si>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</si>
  <si>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</si>
  <si>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</si>
  <si>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</si>
  <si>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</si>
  <si>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</si>
  <si>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</si>
  <si>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</si>
  <si>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</si>
  <si>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</si>
  <si>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</si>
  <si>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</si>
  <si>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</si>
  <si>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</si>
  <si>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</si>
  <si>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</si>
  <si>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</si>
  <si>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</si>
  <si>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</si>
  <si>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</si>
  <si>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</si>
  <si>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</si>
  <si>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</si>
  <si>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</si>
  <si>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</si>
  <si>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</si>
  <si>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</si>
  <si>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</si>
  <si>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</si>
  <si>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</si>
  <si>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</si>
  <si>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</si>
  <si>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</si>
  <si>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</si>
  <si>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</si>
  <si>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</si>
  <si>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</si>
  <si>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</si>
  <si>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</si>
  <si>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</si>
  <si>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</si>
  <si>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</si>
  <si>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</si>
  <si>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</si>
  <si>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</si>
  <si>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</si>
  <si>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</si>
  <si>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</si>
  <si>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</si>
  <si>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</si>
  <si>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</si>
  <si>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</si>
  <si>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</si>
  <si>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</si>
  <si>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</si>
  <si>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</si>
  <si>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</si>
  <si>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</si>
  <si>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</si>
  <si>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</si>
  <si>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</si>
  <si>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</si>
  <si>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</si>
  <si>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</si>
  <si>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</si>
  <si>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</si>
  <si>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</si>
  <si>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</si>
  <si>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</si>
  <si>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</si>
  <si>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</si>
  <si>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</si>
  <si>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</si>
  <si>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</si>
  <si>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</si>
  <si>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</si>
  <si>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</si>
  <si>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</si>
  <si>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</si>
  <si>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</si>
  <si>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</si>
  <si>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</si>
  <si>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</si>
  <si>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</si>
  <si>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</si>
  <si>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</si>
  <si>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</si>
  <si>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</si>
  <si>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</si>
  <si>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</si>
  <si>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</si>
  <si>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</si>
  <si>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</si>
  <si>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</si>
  <si>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</si>
  <si>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</si>
  <si>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</si>
  <si>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</si>
  <si>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</si>
  <si>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</si>
  <si>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</si>
  <si>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</si>
  <si>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</si>
  <si>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</si>
  <si>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</si>
  <si>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</si>
  <si>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</si>
  <si>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</si>
  <si>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</si>
  <si>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</si>
  <si>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</si>
  <si>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</si>
  <si>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</si>
  <si>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</si>
  <si>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</si>
  <si>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</si>
  <si>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</si>
  <si>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</si>
  <si>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</si>
  <si>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</si>
  <si>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</si>
  <si>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</si>
  <si>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</si>
  <si>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</si>
  <si>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</si>
  <si>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</si>
  <si>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</si>
  <si>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</si>
  <si>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</si>
  <si>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</si>
  <si>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</si>
  <si>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</si>
  <si>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</si>
  <si>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</si>
  <si>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</si>
  <si>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</si>
  <si>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</si>
  <si>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</si>
  <si>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</si>
  <si>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</si>
  <si>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</si>
  <si>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</si>
  <si>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</si>
  <si>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</si>
  <si>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</si>
  <si>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</si>
  <si>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</si>
  <si>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</si>
  <si>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</si>
  <si>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</si>
  <si>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</si>
  <si>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</si>
  <si>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</si>
  <si>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</si>
  <si>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</si>
  <si>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</si>
  <si>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</si>
  <si>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</si>
  <si>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</si>
  <si>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</si>
  <si>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</si>
  <si>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</si>
  <si>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</si>
  <si>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</si>
  <si>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</si>
  <si>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</si>
  <si>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</si>
  <si>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</si>
  <si>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</si>
  <si>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</si>
  <si>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</si>
  <si>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</si>
  <si>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</si>
  <si>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</si>
  <si>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</si>
  <si>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</si>
  <si>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</si>
  <si>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</si>
  <si>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</si>
  <si>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</si>
  <si>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</si>
  <si>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</si>
  <si>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</si>
  <si>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</si>
  <si>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</si>
  <si>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</si>
  <si>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</si>
  <si>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</si>
  <si>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</si>
  <si>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</si>
  <si>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</si>
  <si>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</si>
  <si>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</si>
  <si>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</si>
  <si>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</si>
  <si>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</si>
  <si>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</si>
  <si>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</si>
  <si>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</si>
  <si>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</si>
  <si>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</si>
  <si>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</si>
  <si>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</si>
  <si>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</si>
  <si>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</si>
  <si>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</si>
  <si>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</si>
  <si>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</si>
  <si>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</si>
  <si>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</si>
  <si>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</si>
  <si>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</si>
  <si>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</si>
  <si>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</si>
  <si>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</si>
  <si>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</si>
  <si>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</si>
  <si>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</si>
  <si>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</si>
  <si>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</si>
  <si>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</si>
  <si>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</si>
  <si>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</si>
  <si>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</si>
  <si>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</si>
  <si>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</si>
  <si>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</si>
  <si>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</si>
  <si>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</si>
  <si>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</si>
  <si>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</si>
  <si>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</si>
  <si>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</si>
  <si>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</si>
  <si>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</si>
  <si>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</si>
  <si>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</si>
  <si>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</si>
  <si>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</si>
  <si>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</si>
  <si>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</si>
  <si>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</si>
  <si>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</si>
  <si>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</si>
  <si>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</si>
  <si>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</si>
  <si>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</si>
  <si>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</si>
  <si>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</si>
  <si>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</si>
  <si>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</si>
  <si>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</si>
  <si>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</si>
  <si>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</si>
  <si>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</si>
  <si>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</si>
  <si>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</si>
  <si>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</si>
  <si>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</si>
  <si>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</si>
  <si>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</si>
  <si>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</si>
  <si>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</si>
  <si>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</si>
  <si>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</si>
  <si>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</si>
  <si>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</si>
  <si>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</si>
  <si>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</si>
  <si>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</si>
  <si>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</si>
  <si>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</si>
  <si>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</si>
  <si>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</si>
  <si>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</si>
  <si>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</si>
  <si>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</si>
  <si>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</si>
  <si>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</si>
  <si>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</si>
  <si>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</si>
  <si>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</si>
  <si>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</si>
  <si>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</si>
  <si>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</si>
  <si>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</si>
  <si>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</si>
  <si>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</si>
  <si>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</si>
  <si>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</si>
  <si>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</si>
  <si>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</si>
  <si>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</si>
  <si>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</si>
  <si>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</si>
  <si>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</si>
  <si>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</si>
  <si>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</si>
  <si>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</si>
  <si>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</si>
  <si>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</si>
  <si>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</si>
  <si>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</si>
  <si>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</si>
  <si>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</si>
  <si>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</si>
  <si>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</si>
  <si>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</si>
  <si>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</si>
  <si>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</si>
  <si>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</si>
  <si>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</si>
  <si>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</si>
  <si>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</si>
  <si>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</si>
  <si>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</si>
  <si>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</si>
  <si>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</si>
  <si>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</si>
  <si>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</si>
  <si>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</si>
  <si>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</si>
  <si>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</si>
  <si>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</si>
  <si>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</si>
  <si>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</si>
  <si>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</si>
  <si>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</si>
  <si>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</si>
  <si>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</si>
  <si>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</si>
  <si>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</si>
  <si>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</si>
  <si>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</si>
  <si>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</si>
  <si>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</si>
  <si>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</si>
  <si>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</si>
  <si>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</si>
  <si>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</si>
  <si>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</si>
  <si>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</si>
  <si>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</si>
  <si>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</si>
  <si>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</si>
  <si>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</si>
  <si>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</si>
  <si>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</si>
  <si>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</si>
  <si>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</si>
  <si>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</si>
  <si>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</si>
  <si>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</si>
  <si>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</si>
  <si>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</si>
  <si>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</si>
  <si>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</si>
  <si>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</si>
  <si>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</si>
  <si>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</si>
  <si>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</si>
  <si>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</si>
  <si>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</si>
  <si>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</si>
  <si>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</si>
  <si>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</si>
  <si>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</si>
  <si>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</si>
  <si>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</si>
  <si>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</si>
  <si>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</si>
  <si>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</si>
  <si>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</si>
  <si>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</si>
  <si>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</si>
  <si>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</si>
  <si>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</si>
  <si>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</si>
  <si>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</si>
  <si>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</si>
  <si>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</si>
  <si>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</si>
  <si>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</si>
  <si>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</si>
  <si>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</si>
  <si>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</si>
  <si>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</si>
  <si>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</si>
  <si>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</si>
  <si>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</si>
  <si>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</si>
  <si>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</si>
  <si>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</si>
  <si>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</si>
  <si>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</si>
  <si>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</si>
  <si>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</si>
  <si>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</si>
  <si>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</si>
  <si>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</si>
  <si>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</si>
  <si>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</si>
  <si>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</si>
  <si>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</si>
  <si>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</si>
  <si>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</si>
  <si>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</si>
  <si>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</si>
  <si>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</si>
  <si>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</si>
  <si>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</si>
  <si>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</si>
  <si>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</si>
  <si>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</si>
  <si>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</si>
  <si>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</si>
  <si>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</si>
  <si>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</si>
  <si>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</si>
  <si>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</si>
  <si>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</si>
  <si>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</si>
  <si>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</si>
  <si>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</si>
  <si>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</si>
  <si>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</si>
  <si>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</si>
  <si>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</si>
  <si>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</si>
  <si>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</si>
  <si>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</si>
  <si>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</si>
  <si>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</si>
  <si>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</si>
  <si>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</si>
  <si>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</si>
  <si>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</si>
  <si>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</si>
  <si>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</si>
  <si>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</si>
  <si>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</si>
  <si>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</si>
  <si>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</si>
  <si>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</si>
  <si>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</si>
  <si>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</si>
  <si>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</si>
  <si>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</si>
  <si>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</si>
  <si>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</si>
  <si>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</si>
  <si>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</si>
  <si>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</si>
  <si>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</si>
  <si>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</si>
  <si>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</si>
  <si>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</si>
  <si>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</si>
  <si>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</si>
  <si>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</si>
  <si>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</si>
  <si>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</si>
  <si>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</si>
  <si>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</si>
  <si>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</si>
  <si>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</si>
  <si>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</si>
  <si>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</si>
  <si>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</si>
  <si>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</si>
  <si>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</si>
  <si>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</si>
  <si>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</si>
  <si>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</si>
  <si>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</si>
  <si>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</si>
  <si>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</si>
  <si>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</si>
  <si>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</si>
  <si>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</si>
  <si>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</si>
  <si>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</si>
  <si>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</si>
  <si>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</si>
  <si>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</si>
  <si>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</si>
  <si>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</si>
  <si>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</si>
  <si>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</si>
  <si>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</si>
  <si>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</si>
  <si>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</si>
  <si>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</si>
  <si>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</si>
  <si>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</si>
  <si>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</si>
  <si>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</si>
  <si>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</si>
  <si>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</si>
  <si>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</si>
  <si>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</si>
  <si>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</si>
  <si>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</si>
  <si>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</si>
  <si>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</si>
  <si>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</si>
  <si>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</si>
  <si>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</si>
  <si>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</si>
  <si>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</si>
  <si>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</si>
  <si>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</si>
  <si>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</si>
  <si>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</si>
  <si>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</si>
  <si>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</si>
  <si>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</si>
  <si>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</si>
  <si>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</si>
  <si>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</si>
  <si>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</si>
  <si>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</si>
  <si>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</si>
  <si>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</si>
  <si>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</si>
  <si>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</si>
  <si>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</si>
  <si>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</si>
  <si>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</si>
  <si>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</si>
  <si>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</si>
  <si>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</si>
  <si>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</si>
  <si>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</si>
  <si>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</si>
  <si>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</si>
  <si>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</si>
  <si>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</si>
  <si>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</si>
  <si>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</si>
  <si>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</si>
  <si>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</si>
  <si>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</si>
  <si>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</si>
  <si>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</si>
  <si>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</si>
  <si>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</si>
  <si>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</si>
  <si>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</si>
  <si>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</si>
  <si>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</si>
  <si>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</si>
  <si>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</si>
  <si>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</si>
  <si>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</si>
  <si>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</si>
  <si>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</si>
  <si>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</si>
  <si>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</si>
  <si>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</si>
  <si>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</si>
  <si>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</si>
  <si>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</si>
  <si>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</si>
  <si>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</si>
  <si>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</si>
  <si>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</si>
  <si>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</si>
  <si>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</si>
  <si>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</si>
  <si>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</si>
  <si>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</si>
  <si>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</si>
  <si>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</si>
  <si>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</si>
  <si>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</si>
  <si>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</si>
  <si>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</si>
  <si>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</si>
  <si>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</si>
  <si>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</si>
  <si>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</si>
  <si>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</si>
  <si>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</si>
  <si>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</si>
  <si>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</si>
  <si>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</si>
  <si>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</si>
  <si>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</si>
  <si>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</si>
  <si>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</si>
  <si>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</si>
  <si>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</si>
  <si>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</si>
  <si>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</si>
  <si>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</si>
  <si>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</si>
  <si>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</si>
  <si>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</si>
  <si>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</si>
  <si>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</si>
  <si>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</si>
  <si>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</si>
  <si>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</si>
  <si>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</si>
  <si>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</si>
  <si>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</si>
  <si>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</si>
  <si>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</si>
  <si>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</si>
  <si>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</si>
  <si>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</si>
  <si>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</si>
  <si>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</si>
  <si>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</si>
  <si>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</si>
  <si>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</si>
  <si>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</si>
  <si>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</si>
  <si>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</si>
  <si>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</si>
  <si>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</si>
  <si>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</si>
  <si>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</si>
  <si>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</si>
  <si>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</si>
  <si>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</si>
  <si>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</si>
  <si>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</si>
  <si>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</si>
  <si>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</si>
  <si>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</si>
  <si>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</si>
  <si>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</si>
  <si>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</si>
  <si>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</si>
  <si>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</si>
  <si>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</si>
  <si>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</si>
  <si>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</si>
  <si>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</si>
  <si>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</si>
  <si>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</si>
  <si>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</si>
  <si>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</si>
  <si>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</si>
  <si>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</si>
  <si>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</si>
  <si>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</si>
  <si>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</si>
  <si>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</si>
  <si>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</si>
  <si>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</si>
  <si>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</si>
  <si>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</si>
  <si>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</si>
  <si>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</si>
  <si>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</si>
  <si>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</si>
  <si>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</si>
  <si>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</si>
  <si>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</si>
  <si>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</si>
  <si>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</si>
  <si>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</si>
  <si>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</si>
  <si>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</si>
  <si>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</si>
  <si>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</si>
  <si>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</si>
  <si>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</si>
  <si>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</si>
  <si>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</si>
  <si>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</si>
  <si>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</si>
  <si>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</si>
  <si>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</si>
  <si>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</si>
  <si>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</si>
  <si>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</si>
  <si>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</si>
  <si>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</si>
  <si>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</si>
  <si>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</si>
  <si>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</si>
  <si>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</si>
  <si>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</si>
  <si>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</si>
  <si>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</si>
  <si>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</si>
  <si>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</si>
  <si>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</si>
  <si>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</si>
  <si>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</si>
  <si>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</si>
  <si>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</si>
  <si>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</si>
  <si>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</si>
  <si>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</si>
  <si>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</si>
  <si>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</si>
  <si>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</si>
  <si>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</si>
  <si>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</si>
  <si>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</si>
  <si>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</si>
  <si>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</si>
  <si>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</si>
  <si>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</si>
  <si>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</si>
  <si>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</si>
  <si>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</si>
  <si>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</si>
  <si>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</si>
  <si>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</si>
  <si>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</si>
  <si>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</si>
  <si>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</si>
  <si>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</si>
  <si>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</si>
  <si>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</si>
  <si>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</si>
  <si>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</si>
  <si>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</si>
  <si>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</si>
  <si>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</si>
  <si>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</si>
  <si>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</si>
  <si>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</si>
  <si>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</si>
  <si>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</si>
  <si>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</si>
  <si>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</si>
  <si>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</si>
  <si>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</si>
  <si>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</si>
  <si>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</si>
  <si>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</si>
  <si>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</si>
  <si>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</si>
  <si>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</si>
  <si>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</si>
  <si>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</si>
  <si>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</si>
  <si>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</si>
  <si>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</si>
  <si>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</si>
  <si>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</si>
  <si>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</si>
  <si>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</si>
  <si>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</si>
  <si>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</si>
  <si>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</si>
  <si>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</si>
  <si>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</si>
  <si>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</si>
  <si>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</si>
  <si>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</si>
  <si>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</si>
  <si>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</si>
  <si>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</si>
  <si>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</si>
  <si>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</si>
  <si>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</si>
  <si>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</si>
  <si>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</si>
  <si>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</si>
  <si>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</si>
  <si>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</si>
  <si>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</si>
  <si>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</si>
  <si>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</si>
  <si>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</si>
  <si>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</si>
  <si>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</si>
  <si>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</si>
  <si>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</si>
  <si>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</si>
  <si>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</si>
  <si>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</si>
  <si>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</si>
  <si>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</si>
  <si>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</si>
  <si>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</si>
  <si>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</si>
  <si>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</si>
  <si>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</si>
  <si>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</si>
  <si>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</si>
  <si>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</si>
  <si>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</si>
  <si>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</si>
  <si>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</si>
  <si>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</si>
  <si>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</si>
  <si>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</si>
  <si>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</si>
  <si>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</si>
  <si>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</si>
  <si>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</si>
  <si>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</si>
  <si>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</si>
  <si>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</si>
  <si>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</si>
  <si>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</si>
  <si>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</si>
  <si>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</si>
  <si>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</si>
  <si>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</si>
  <si>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</si>
  <si>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</si>
  <si>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</si>
  <si>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</si>
  <si>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</si>
  <si>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</si>
  <si>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</si>
  <si>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</si>
  <si>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</si>
  <si>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</si>
  <si>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</si>
  <si>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</si>
  <si>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</si>
  <si>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</si>
  <si>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</si>
  <si>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</si>
  <si>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</si>
  <si>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</si>
  <si>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</si>
  <si>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</si>
  <si>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</si>
  <si>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</si>
  <si>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</si>
  <si>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</si>
  <si>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</si>
  <si>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</si>
  <si>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</si>
  <si>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</si>
  <si>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</si>
  <si>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</si>
  <si>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</si>
  <si>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</si>
  <si>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</si>
  <si>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</si>
  <si>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</si>
  <si>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</si>
  <si>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</si>
  <si>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</si>
  <si>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</si>
  <si>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</si>
  <si>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</si>
  <si>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</si>
  <si>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</si>
  <si>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</si>
  <si>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</si>
  <si>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</si>
  <si>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</si>
  <si>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</si>
  <si>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</si>
  <si>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</si>
  <si>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</si>
  <si>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</si>
  <si>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</si>
  <si>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</si>
  <si>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</si>
  <si>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</si>
  <si>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</si>
  <si>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</si>
  <si>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</si>
  <si>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</si>
  <si>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</si>
  <si>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</si>
  <si>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</si>
  <si>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</si>
  <si>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</si>
  <si>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</si>
  <si>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</si>
  <si>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</si>
  <si>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</si>
  <si>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</si>
  <si>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</si>
  <si>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</si>
  <si>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</si>
  <si>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</si>
  <si>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</si>
  <si>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</si>
  <si>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</si>
  <si>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</si>
  <si>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</si>
  <si>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</si>
  <si>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</si>
  <si>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</si>
  <si>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</si>
  <si>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</si>
  <si>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</si>
  <si>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</si>
  <si>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</si>
  <si>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</si>
  <si>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</si>
  <si>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</si>
  <si>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</si>
  <si>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</si>
  <si>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</si>
  <si>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</si>
  <si>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</si>
  <si>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</si>
  <si>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</si>
  <si>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</si>
  <si>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</si>
  <si>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</si>
  <si>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</si>
  <si>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</si>
  <si>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</si>
  <si>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</si>
  <si>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</si>
  <si>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</si>
  <si>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</si>
  <si>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</si>
  <si>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</si>
  <si>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</si>
  <si>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</si>
  <si>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</si>
  <si>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</si>
  <si>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</si>
  <si>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</si>
  <si>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</si>
  <si>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</si>
  <si>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</si>
  <si>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</si>
  <si>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</si>
  <si>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</si>
  <si>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</si>
  <si>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</si>
  <si>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</si>
  <si>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</si>
  <si>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</si>
  <si>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</si>
  <si>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</si>
  <si>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</si>
  <si>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</si>
  <si>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</si>
  <si>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</si>
  <si>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</si>
  <si>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</si>
  <si>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</si>
  <si>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</si>
  <si>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</si>
  <si>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</si>
  <si>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</si>
  <si>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</si>
  <si>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</si>
  <si>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</si>
  <si>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</si>
  <si>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</si>
  <si>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</si>
  <si>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</si>
  <si>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</si>
  <si>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</si>
  <si>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</si>
  <si>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</si>
  <si>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</si>
  <si>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</si>
  <si>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</si>
  <si>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</si>
  <si>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</si>
  <si>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</si>
  <si>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</si>
  <si>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</si>
  <si>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</si>
  <si>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</si>
  <si>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</si>
  <si>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</si>
  <si>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</si>
  <si>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</si>
  <si>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</si>
  <si>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</si>
  <si>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</si>
  <si>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</si>
  <si>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</si>
  <si>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</si>
  <si>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</si>
  <si>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</si>
  <si>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</si>
  <si>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</si>
  <si>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</si>
  <si>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</si>
  <si>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</si>
  <si>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</si>
  <si>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</si>
  <si>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</si>
  <si>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</si>
  <si>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</si>
  <si>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</si>
  <si>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</si>
  <si>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</si>
  <si>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</si>
  <si>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</si>
  <si>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</si>
  <si>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</si>
  <si>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</si>
  <si>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</si>
  <si>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</si>
  <si>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</si>
  <si>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</si>
  <si>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</si>
  <si>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</si>
  <si>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</si>
  <si>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</si>
  <si>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</si>
  <si>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</si>
  <si>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</si>
  <si>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</si>
  <si>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</si>
  <si>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</si>
  <si>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</si>
  <si>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</si>
  <si>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</si>
  <si>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</si>
  <si>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</si>
  <si>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</si>
  <si>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</si>
  <si>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</si>
  <si>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</si>
  <si>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</si>
  <si>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</si>
  <si>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</si>
  <si>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</si>
  <si>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</si>
  <si>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</si>
  <si>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</si>
  <si>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</si>
  <si>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</si>
  <si>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</si>
  <si>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</si>
  <si>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</si>
  <si>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</si>
  <si>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</si>
  <si>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</si>
  <si>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</si>
  <si>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</si>
  <si>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</si>
  <si>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</si>
  <si>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</si>
  <si>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</si>
  <si>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</si>
  <si>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</si>
  <si>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</si>
  <si>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</si>
  <si>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</si>
  <si>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</si>
  <si>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</si>
  <si>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</si>
  <si>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</si>
  <si>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</si>
  <si>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</si>
  <si>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</si>
  <si>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</si>
  <si>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</si>
  <si>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</si>
  <si>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</si>
  <si>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</si>
  <si>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</si>
  <si>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</si>
  <si>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</si>
  <si>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</si>
  <si>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</si>
  <si>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</si>
  <si>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</si>
  <si>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</si>
  <si>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</si>
  <si>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</si>
  <si>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</si>
  <si>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</si>
  <si>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</si>
  <si>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</si>
  <si>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</si>
  <si>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</si>
  <si>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</si>
  <si>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</si>
  <si>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</si>
  <si>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</si>
  <si>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</si>
  <si>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</si>
  <si>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</si>
  <si>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</si>
  <si>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</si>
  <si>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</si>
  <si>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</si>
  <si>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</si>
  <si>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</si>
  <si>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</si>
  <si>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</si>
  <si>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</si>
  <si>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</si>
  <si>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</si>
  <si>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</si>
  <si>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</si>
  <si>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</si>
  <si>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</si>
  <si>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</si>
  <si>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</si>
  <si>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</si>
  <si>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</si>
  <si>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</si>
  <si>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</si>
  <si>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</si>
  <si>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</si>
  <si>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</si>
  <si>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</si>
  <si>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</si>
  <si>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</si>
  <si>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</si>
  <si>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</si>
  <si>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</si>
  <si>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</si>
  <si>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</si>
  <si>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</si>
  <si>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</si>
  <si>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</si>
  <si>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</si>
  <si>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</si>
  <si>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</si>
  <si>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</si>
  <si>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</si>
  <si>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</si>
  <si>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</si>
  <si>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</si>
  <si>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</si>
  <si>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</si>
  <si>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</si>
  <si>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</si>
  <si>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</si>
  <si>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</si>
  <si>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</si>
  <si>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</si>
  <si>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</si>
  <si>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</si>
  <si>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</si>
  <si>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</si>
  <si>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</si>
  <si>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</si>
  <si>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</si>
  <si>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</si>
  <si>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</si>
  <si>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</si>
  <si>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</si>
  <si>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</si>
  <si>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</si>
  <si>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</si>
  <si>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</si>
  <si>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</si>
  <si>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</si>
  <si>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</si>
  <si>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</si>
  <si>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</si>
  <si>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</si>
  <si>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</si>
  <si>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</si>
  <si>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</si>
  <si>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</si>
  <si>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</si>
  <si>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</si>
  <si>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</si>
  <si>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</si>
  <si>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</si>
  <si>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</si>
  <si>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</si>
  <si>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</si>
  <si>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</si>
  <si>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</si>
  <si>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</si>
  <si>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</si>
  <si>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</si>
  <si>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</si>
  <si>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</si>
  <si>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</si>
  <si>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</si>
  <si>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</si>
  <si>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</si>
  <si>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</si>
  <si>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</si>
  <si>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</si>
  <si>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</si>
  <si>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</si>
  <si>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</si>
  <si>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</si>
  <si>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</si>
  <si>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</si>
  <si>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</si>
  <si>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</si>
  <si>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</si>
  <si>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</si>
  <si>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</si>
  <si>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</si>
  <si>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</si>
  <si>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</si>
  <si>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</si>
  <si>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</si>
  <si>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</si>
  <si>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</si>
  <si>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</si>
  <si>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</si>
  <si>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</si>
  <si>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</si>
  <si>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</si>
  <si>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</si>
  <si>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</si>
  <si>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</si>
  <si>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</si>
  <si>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</si>
  <si>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</si>
  <si>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</si>
  <si>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</si>
  <si>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</si>
  <si>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</si>
  <si>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</si>
  <si>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</si>
  <si>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</si>
  <si>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</si>
  <si>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</si>
  <si>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</si>
  <si>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</si>
  <si>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</si>
  <si>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</si>
  <si>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</si>
  <si>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</si>
  <si>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</si>
  <si>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</si>
  <si>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</si>
  <si>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</si>
  <si>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</si>
  <si>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</si>
  <si>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</si>
  <si>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</si>
  <si>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</si>
  <si>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</si>
  <si>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</si>
  <si>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</si>
  <si>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</si>
  <si>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</si>
  <si>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</si>
  <si>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</si>
  <si>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</si>
  <si>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</si>
  <si>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</si>
  <si>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</si>
  <si>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</si>
  <si>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</si>
  <si>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</si>
  <si>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</si>
  <si>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</si>
  <si>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</si>
  <si>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</si>
  <si>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</si>
  <si>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</si>
  <si>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</si>
  <si>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</si>
  <si>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</si>
  <si>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</si>
  <si>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</si>
  <si>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</si>
  <si>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</si>
  <si>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</si>
  <si>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</si>
  <si>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</si>
  <si>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</si>
  <si>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</si>
  <si>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</si>
  <si>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</si>
  <si>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</si>
  <si>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</si>
  <si>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</si>
  <si>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</si>
  <si>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</si>
  <si>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</si>
  <si>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</si>
  <si>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</si>
  <si>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</si>
  <si>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</si>
  <si>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</si>
  <si>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</si>
  <si>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</si>
  <si>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</si>
  <si>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</si>
  <si>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</si>
  <si>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</si>
  <si>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</si>
  <si>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</si>
  <si>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</si>
  <si>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</si>
  <si>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</si>
  <si>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</si>
  <si>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</si>
  <si>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</si>
  <si>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</si>
  <si>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</si>
  <si>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</si>
  <si>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</si>
  <si>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</si>
  <si>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</si>
  <si>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</si>
  <si>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</si>
  <si>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</si>
  <si>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</si>
  <si>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</si>
  <si>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</si>
  <si>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</si>
  <si>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</si>
  <si>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</si>
  <si>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</si>
  <si>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</si>
  <si>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</si>
  <si>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</si>
  <si>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</si>
  <si>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</si>
  <si>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</si>
  <si>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</si>
  <si>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</si>
  <si>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</si>
  <si>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</si>
  <si>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</si>
  <si>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</si>
  <si>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</si>
  <si>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</si>
  <si>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</si>
  <si>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</si>
  <si>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</si>
  <si>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</si>
  <si>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</si>
  <si>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</si>
  <si>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</si>
  <si>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</si>
  <si>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</si>
  <si>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</si>
  <si>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</si>
  <si>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</si>
  <si>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</si>
  <si>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</si>
  <si>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</si>
  <si>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</si>
  <si>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</si>
  <si>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</si>
  <si>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</si>
  <si>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</si>
  <si>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</si>
  <si>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</si>
  <si>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</si>
  <si>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</si>
  <si>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</si>
  <si>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</si>
  <si>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</si>
  <si>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</si>
  <si>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</si>
  <si>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</si>
  <si>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</si>
  <si>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</si>
  <si>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</si>
  <si>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</si>
  <si>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</si>
  <si>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</si>
  <si>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</si>
  <si>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</si>
  <si>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</si>
  <si>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</si>
  <si>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</si>
  <si>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</si>
  <si>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</si>
  <si>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</si>
  <si>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</si>
  <si>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</si>
  <si>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</si>
  <si>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</si>
  <si>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</si>
  <si>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</si>
  <si>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</si>
  <si>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</si>
  <si>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</si>
  <si>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</si>
  <si>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</si>
  <si>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</si>
  <si>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</si>
  <si>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</si>
  <si>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</si>
  <si>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</si>
  <si>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</si>
  <si>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</si>
  <si>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</si>
  <si>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</si>
  <si>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</si>
  <si>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</si>
  <si>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</si>
  <si>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</si>
  <si>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</si>
  <si>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</si>
  <si>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</si>
  <si>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</si>
  <si>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</si>
  <si>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</si>
  <si>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</si>
  <si>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</si>
  <si>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</si>
  <si>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</si>
  <si>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</si>
  <si>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</si>
  <si>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</si>
  <si>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</si>
  <si>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</si>
  <si>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</si>
  <si>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</si>
  <si>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</si>
  <si>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</si>
  <si>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</si>
  <si>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</si>
  <si>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</si>
  <si>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</si>
  <si>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</si>
  <si>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</si>
  <si>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</si>
  <si>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</si>
  <si>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</si>
  <si>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</si>
  <si>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</si>
  <si>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</si>
  <si>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</si>
  <si>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</si>
  <si>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</si>
  <si>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</si>
  <si>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</si>
  <si>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</si>
  <si>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</si>
  <si>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</si>
  <si>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</si>
  <si>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</si>
  <si>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</si>
  <si>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</si>
  <si>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</si>
  <si>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</si>
  <si>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</si>
  <si>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</si>
  <si>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</si>
  <si>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</si>
  <si>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</si>
  <si>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</si>
  <si>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</si>
  <si>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</si>
  <si>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</si>
  <si>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</si>
  <si>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</si>
  <si>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</si>
  <si>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</si>
  <si>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</si>
  <si>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</si>
  <si>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</si>
  <si>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</si>
  <si>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</si>
  <si>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</si>
  <si>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</si>
  <si>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</si>
  <si>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</si>
  <si>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</si>
  <si>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</si>
  <si>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</si>
  <si>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</si>
  <si>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</si>
  <si>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</si>
  <si>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</si>
  <si>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</si>
  <si>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</si>
  <si>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</si>
  <si>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</si>
  <si>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</si>
  <si>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</si>
  <si>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</si>
  <si>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</si>
  <si>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</si>
  <si>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</si>
  <si>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</si>
  <si>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</si>
  <si>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</si>
  <si>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</si>
  <si>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</si>
  <si>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</si>
  <si>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</si>
  <si>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</si>
  <si>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</si>
  <si>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</si>
  <si>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</si>
  <si>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</si>
  <si>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</si>
  <si>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</si>
  <si>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</si>
  <si>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</si>
  <si>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</si>
  <si>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</si>
  <si>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</si>
  <si>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</si>
  <si>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</si>
  <si>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</si>
  <si>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</si>
  <si>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</si>
  <si>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</si>
  <si>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</si>
  <si>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</si>
  <si>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</si>
  <si>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</si>
  <si>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</si>
  <si>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</si>
  <si>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</si>
  <si>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</si>
  <si>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</si>
  <si>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</si>
  <si>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</si>
  <si>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</si>
  <si>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</si>
  <si>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</si>
  <si>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</si>
  <si>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</si>
  <si>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</si>
  <si>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</si>
  <si>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</si>
  <si>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</si>
  <si>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</si>
  <si>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</si>
  <si>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</si>
  <si>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</si>
  <si>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</si>
  <si>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</si>
  <si>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</si>
  <si>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</si>
  <si>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</si>
  <si>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</si>
  <si>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</si>
  <si>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</si>
  <si>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</si>
  <si>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</si>
  <si>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</si>
  <si>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</si>
  <si>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</si>
  <si>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</si>
  <si>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</si>
  <si>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</si>
  <si>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</si>
  <si>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</si>
  <si>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</si>
  <si>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</si>
  <si>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</si>
  <si>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</si>
  <si>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</si>
  <si>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</si>
  <si>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</si>
  <si>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</si>
  <si>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</si>
  <si>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</si>
  <si>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</si>
  <si>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</si>
  <si>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</si>
  <si>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</si>
  <si>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</si>
  <si>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</si>
  <si>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</si>
  <si>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</si>
  <si>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</si>
  <si>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</si>
  <si>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</si>
  <si>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</si>
  <si>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</si>
  <si>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</si>
  <si>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</si>
  <si>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</si>
  <si>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</si>
  <si>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</si>
  <si>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</si>
  <si>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</si>
  <si>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</si>
  <si>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</si>
  <si>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</si>
  <si>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</si>
  <si>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</si>
  <si>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</si>
  <si>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</si>
  <si>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</si>
  <si>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</si>
  <si>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</si>
  <si>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</si>
  <si>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</si>
  <si>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</si>
  <si>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</si>
  <si>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</si>
  <si>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</si>
  <si>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</si>
  <si>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</si>
  <si>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</si>
  <si>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</si>
  <si>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</si>
  <si>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</si>
  <si>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</si>
  <si>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</si>
  <si>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</si>
  <si>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</si>
  <si>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</si>
  <si>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</si>
  <si>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</si>
  <si>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</si>
  <si>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</si>
  <si>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</si>
  <si>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</si>
  <si>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</si>
  <si>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</si>
  <si>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</si>
  <si>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</si>
  <si>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</si>
  <si>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</si>
  <si>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</si>
  <si>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</si>
  <si>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</si>
  <si>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</si>
  <si>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</si>
  <si>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</si>
  <si>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</si>
  <si>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</si>
  <si>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</si>
  <si>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</si>
  <si>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</si>
  <si>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</si>
  <si>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</si>
  <si>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</si>
  <si>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</si>
  <si>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</si>
  <si>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</si>
  <si>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</si>
  <si>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</si>
  <si>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</si>
  <si>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</si>
  <si>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</si>
  <si>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</si>
  <si>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</si>
  <si>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</si>
  <si>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</si>
  <si>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</si>
  <si>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</si>
  <si>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</si>
  <si>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</si>
  <si>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</si>
  <si>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</si>
  <si>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</si>
  <si>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</si>
  <si>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</si>
  <si>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</si>
  <si>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</si>
  <si>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</si>
  <si>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</si>
  <si>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</si>
  <si>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</si>
  <si>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</si>
  <si>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</si>
  <si>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</si>
  <si>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</si>
  <si>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</si>
  <si>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</si>
  <si>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</si>
  <si>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</si>
  <si>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</si>
  <si>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</si>
  <si>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</si>
  <si>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</si>
  <si>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</si>
  <si>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</si>
  <si>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</si>
  <si>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</si>
  <si>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</si>
  <si>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</si>
  <si>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</si>
  <si>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</si>
  <si>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</si>
  <si>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</si>
  <si>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</si>
  <si>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</si>
  <si>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</si>
  <si>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</si>
  <si>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</si>
  <si>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</si>
  <si>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</si>
  <si>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</si>
  <si>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</si>
  <si>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</si>
  <si>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</si>
  <si>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</si>
  <si>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</si>
  <si>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</si>
  <si>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</si>
  <si>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</si>
  <si>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</si>
  <si>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</si>
  <si>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</si>
  <si>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</si>
  <si>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</si>
  <si>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</si>
  <si>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</si>
  <si>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</si>
  <si>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</si>
  <si>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</si>
  <si>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</si>
  <si>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</si>
  <si>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</si>
  <si>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</si>
  <si>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</si>
  <si>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</si>
  <si>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</si>
  <si>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</si>
  <si>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</si>
  <si>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</si>
  <si>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</si>
  <si>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</si>
  <si>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</si>
  <si>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</si>
  <si>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</si>
  <si>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</si>
  <si>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</si>
  <si>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</si>
  <si>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</si>
  <si>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</si>
  <si>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</si>
  <si>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</si>
  <si>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</si>
  <si>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</si>
  <si>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</si>
  <si>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</si>
  <si>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</si>
  <si>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</si>
  <si>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</si>
  <si>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</si>
  <si>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</si>
  <si>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</si>
  <si>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</si>
  <si>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</si>
  <si>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</si>
  <si>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</si>
  <si>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</si>
  <si>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</si>
  <si>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</si>
  <si>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</si>
  <si>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</si>
  <si>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</si>
  <si>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</si>
  <si>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</si>
  <si>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</si>
  <si>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</si>
  <si>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</si>
  <si>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</si>
  <si>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</si>
  <si>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</si>
  <si>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</si>
  <si>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</si>
  <si>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</si>
  <si>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</si>
  <si>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</si>
  <si>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</si>
  <si>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</si>
  <si>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</si>
  <si>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</si>
  <si>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</si>
  <si>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</si>
  <si>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</si>
  <si>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</si>
  <si>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</si>
  <si>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</si>
  <si>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</si>
  <si>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</si>
  <si>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</si>
  <si>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</si>
  <si>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</si>
  <si>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</si>
  <si>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</si>
  <si>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</si>
  <si>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</si>
  <si>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</si>
  <si>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</si>
  <si>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</si>
  <si>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</si>
  <si>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</si>
  <si>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</si>
  <si>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</si>
  <si>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</si>
  <si>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</si>
  <si>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</si>
  <si>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</si>
  <si>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</si>
  <si>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</si>
  <si>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</si>
  <si>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</si>
  <si>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</si>
  <si>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</si>
  <si>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</si>
  <si>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</si>
  <si>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</si>
  <si>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</si>
  <si>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</si>
  <si>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</si>
  <si>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</si>
  <si>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</si>
  <si>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</si>
  <si>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</si>
  <si>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</si>
  <si>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</si>
  <si>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</si>
  <si>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</si>
  <si>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</si>
  <si>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</si>
  <si>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</si>
  <si>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</si>
  <si>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</si>
  <si>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</si>
  <si>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</si>
  <si>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</si>
  <si>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</si>
  <si>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</si>
  <si>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</si>
  <si>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</si>
  <si>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</si>
  <si>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</si>
  <si>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</si>
  <si>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</si>
  <si>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</si>
  <si>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</si>
  <si>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</si>
  <si>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</si>
  <si>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</si>
  <si>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</si>
  <si>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</si>
  <si>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</si>
  <si>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</si>
  <si>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</si>
  <si>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</si>
  <si>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</si>
  <si>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</si>
  <si>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</si>
  <si>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</si>
  <si>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</si>
  <si>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</si>
  <si>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</si>
  <si>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</si>
  <si>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</si>
  <si>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</si>
  <si>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</si>
  <si>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</si>
  <si>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</si>
  <si>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</si>
  <si>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</si>
  <si>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</si>
  <si>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</si>
  <si>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</si>
  <si>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</si>
  <si>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</si>
  <si>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</si>
  <si>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</si>
  <si>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</si>
  <si>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</si>
  <si>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</si>
  <si>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</si>
  <si>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</si>
  <si>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</si>
  <si>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</si>
  <si>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</si>
  <si>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</si>
  <si>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</si>
  <si>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</si>
  <si>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</si>
  <si>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</si>
  <si>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</si>
  <si>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</si>
  <si>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</si>
  <si>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</si>
  <si>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</si>
  <si>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</si>
  <si>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</si>
  <si>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</si>
  <si>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</si>
  <si>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</si>
  <si>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</si>
  <si>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</si>
  <si>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</si>
  <si>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</si>
  <si>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</si>
  <si>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</si>
  <si>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</si>
  <si>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</si>
  <si>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</si>
  <si>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</si>
  <si>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</si>
  <si>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</si>
  <si>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</si>
  <si>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</si>
  <si>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</si>
  <si>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</si>
  <si>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</si>
  <si>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</si>
  <si>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</si>
  <si>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</si>
  <si>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</si>
  <si>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</si>
  <si>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</si>
  <si>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</si>
  <si>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</si>
  <si>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</si>
  <si>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</si>
  <si>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</si>
  <si>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</si>
  <si>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</si>
  <si>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</si>
  <si>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</si>
  <si>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</si>
  <si>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</si>
  <si>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</si>
  <si>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</si>
  <si>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</si>
  <si>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</si>
  <si>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</si>
  <si>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</si>
  <si>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</si>
  <si>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</si>
  <si>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</si>
  <si>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</si>
  <si>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</si>
  <si>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</si>
  <si>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</si>
  <si>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</si>
  <si>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</si>
  <si>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</si>
  <si>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</si>
  <si>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</si>
  <si>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</si>
  <si>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</si>
  <si>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</si>
  <si>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</si>
  <si>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</si>
  <si>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</si>
  <si>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</si>
  <si>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</si>
  <si>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</si>
  <si>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</si>
  <si>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</si>
  <si>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</si>
  <si>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</si>
  <si>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</si>
  <si>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</si>
  <si>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</si>
  <si>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</si>
  <si>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</si>
  <si>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</si>
  <si>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</si>
  <si>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</si>
  <si>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</si>
  <si>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</si>
  <si>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</si>
  <si>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</si>
  <si>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</si>
  <si>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</si>
  <si>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</si>
  <si>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</si>
  <si>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</si>
  <si>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</si>
  <si>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</si>
  <si>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</si>
  <si>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</si>
  <si>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</si>
  <si>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</si>
  <si>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</si>
  <si>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</si>
  <si>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</si>
  <si>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</si>
  <si>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</si>
  <si>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</si>
  <si>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</si>
  <si>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</si>
  <si>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</si>
  <si>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</si>
  <si>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</si>
  <si>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</si>
  <si>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</si>
  <si>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</si>
  <si>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</si>
  <si>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</si>
  <si>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</si>
  <si>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</si>
  <si>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</si>
  <si>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</si>
  <si>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</si>
  <si>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</si>
  <si>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</si>
  <si>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</si>
  <si>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</si>
  <si>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</si>
  <si>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</si>
  <si>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</si>
  <si>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</si>
  <si>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</si>
  <si>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</si>
  <si>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</si>
  <si>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</si>
  <si>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</si>
  <si>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</si>
  <si>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</si>
  <si>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</si>
  <si>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</si>
  <si>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</si>
  <si>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</si>
  <si>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</si>
  <si>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</si>
  <si>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</si>
  <si>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</si>
  <si>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</si>
  <si>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</si>
  <si>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</si>
  <si>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</si>
  <si>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</si>
  <si>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</si>
  <si>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</si>
  <si>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</si>
  <si>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</si>
  <si>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</si>
  <si>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</si>
  <si>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</si>
  <si>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</si>
  <si>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</si>
  <si>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</si>
  <si>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</si>
  <si>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</si>
  <si>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</si>
  <si>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</si>
  <si>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</si>
  <si>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</si>
  <si>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</si>
  <si>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</si>
  <si>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</si>
  <si>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</si>
  <si>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</si>
  <si>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</si>
  <si>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</si>
  <si>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</si>
  <si>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</si>
  <si>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</si>
  <si>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</si>
  <si>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</si>
  <si>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</si>
  <si>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</si>
  <si>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</si>
  <si>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</si>
  <si>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</si>
  <si>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</si>
  <si>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</si>
  <si>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</si>
  <si>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</si>
  <si>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</si>
  <si>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</si>
  <si>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</si>
  <si>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</si>
  <si>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</si>
  <si>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</si>
  <si>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</si>
  <si>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</si>
  <si>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</si>
  <si>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</si>
  <si>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</si>
  <si>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</si>
  <si>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</si>
  <si>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</si>
  <si>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</si>
  <si>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</si>
  <si>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</si>
  <si>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</si>
  <si>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</si>
  <si>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</si>
  <si>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</si>
  <si>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</si>
  <si>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</si>
  <si>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</si>
  <si>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</si>
  <si>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</si>
  <si>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</si>
  <si>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</si>
  <si>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</si>
  <si>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</si>
  <si>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</si>
  <si>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</si>
  <si>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</si>
  <si>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</si>
  <si>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</si>
  <si>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</si>
  <si>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</si>
  <si>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</si>
  <si>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</si>
  <si>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</si>
  <si>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</si>
  <si>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</si>
  <si>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</si>
  <si>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</si>
  <si>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</si>
  <si>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</si>
  <si>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</si>
  <si>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</si>
  <si>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</si>
  <si>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</si>
  <si>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</si>
  <si>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</si>
  <si>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</si>
  <si>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</si>
  <si>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</si>
  <si>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</si>
  <si>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</si>
  <si>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</si>
  <si>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</si>
  <si>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</si>
  <si>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</si>
  <si>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</si>
  <si>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</si>
  <si>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</si>
  <si>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</si>
  <si>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</si>
  <si>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</si>
  <si>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</si>
  <si>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</si>
  <si>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</si>
  <si>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</si>
  <si>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</si>
  <si>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</si>
  <si>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</si>
  <si>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</si>
  <si>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</si>
  <si>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</si>
  <si>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</si>
  <si>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</si>
  <si>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</si>
  <si>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</si>
  <si>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</si>
  <si>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</si>
  <si>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</si>
  <si>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</si>
  <si>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</si>
  <si>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</si>
  <si>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</si>
  <si>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</si>
  <si>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</si>
  <si>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</si>
  <si>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</si>
  <si>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</si>
  <si>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</si>
  <si>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</si>
  <si>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</si>
  <si>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</si>
  <si>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</si>
  <si>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</si>
  <si>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</si>
  <si>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</si>
  <si>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</si>
  <si>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</si>
  <si>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</si>
  <si>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</si>
  <si>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</si>
  <si>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</si>
  <si>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</si>
  <si>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</si>
  <si>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</si>
  <si>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</si>
  <si>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</si>
  <si>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</si>
  <si>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</si>
  <si>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</si>
  <si>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</si>
  <si>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</si>
  <si>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</si>
  <si>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</si>
  <si>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</si>
  <si>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</si>
  <si>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</si>
  <si>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</si>
  <si>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</si>
  <si>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</si>
  <si>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</si>
  <si>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</si>
  <si>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</si>
  <si>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</si>
  <si>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</si>
  <si>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</si>
  <si>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</si>
  <si>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</si>
  <si>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</si>
  <si>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</si>
  <si>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</si>
  <si>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</si>
  <si>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</si>
  <si>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</si>
  <si>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</si>
  <si>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</si>
  <si>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</si>
  <si>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</si>
  <si>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</si>
  <si>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</si>
  <si>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</si>
  <si>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</si>
  <si>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</si>
  <si>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</si>
  <si>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</si>
  <si>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</si>
  <si>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</si>
  <si>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</si>
  <si>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</si>
  <si>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</si>
  <si>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</si>
  <si>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</si>
  <si>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</si>
  <si>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</si>
  <si>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</si>
  <si>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</si>
  <si>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</si>
  <si>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</si>
  <si>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</si>
  <si>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</si>
  <si>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</si>
  <si>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</si>
  <si>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</si>
  <si>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</si>
  <si>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</si>
  <si>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</si>
  <si>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</si>
  <si>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</si>
  <si>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</si>
  <si>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</si>
  <si>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</si>
  <si>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</si>
  <si>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</si>
  <si>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</si>
  <si>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</si>
  <si>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</si>
  <si>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</si>
  <si>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</si>
  <si>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</si>
  <si>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</si>
  <si>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</si>
  <si>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</si>
  <si>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</si>
  <si>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</si>
  <si>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</si>
  <si>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</si>
  <si>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</si>
  <si>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</si>
  <si>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</si>
  <si>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</si>
  <si>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</si>
  <si>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</si>
  <si>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</si>
  <si>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</si>
  <si>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</si>
  <si>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</si>
  <si>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</si>
  <si>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</si>
  <si>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</si>
  <si>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</si>
  <si>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</si>
  <si>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</si>
  <si>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</si>
  <si>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</si>
  <si>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</si>
  <si>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</si>
  <si>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</si>
  <si>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</si>
  <si>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</si>
  <si>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</si>
  <si>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</si>
  <si>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</si>
  <si>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</si>
  <si>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</si>
  <si>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</si>
  <si>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</si>
  <si>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</si>
  <si>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</si>
  <si>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</si>
  <si>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</si>
  <si>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</si>
  <si>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</si>
  <si>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</si>
  <si>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</si>
  <si>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</si>
  <si>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</si>
  <si>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</si>
  <si>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</si>
  <si>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</si>
  <si>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</si>
  <si>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</si>
  <si>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</si>
  <si>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</si>
  <si>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</si>
  <si>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</si>
  <si>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</si>
  <si>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</si>
  <si>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</si>
  <si>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</si>
  <si>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</si>
  <si>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</si>
  <si>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</si>
  <si>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</si>
  <si>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</si>
  <si>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</si>
  <si>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</si>
  <si>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</si>
  <si>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</si>
  <si>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</si>
  <si>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</si>
  <si>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</si>
  <si>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</si>
  <si>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</si>
  <si>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</si>
  <si>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</si>
  <si>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</si>
  <si>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</si>
  <si>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</si>
  <si>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</si>
  <si>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</si>
  <si>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</si>
  <si>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</si>
  <si>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</si>
  <si>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</si>
  <si>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</si>
  <si>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</si>
  <si>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</si>
  <si>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</si>
  <si>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</si>
  <si>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</si>
  <si>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</si>
  <si>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</si>
  <si>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</si>
  <si>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</si>
  <si>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</si>
  <si>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</si>
  <si>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</si>
  <si>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</si>
  <si>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</si>
  <si>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</si>
  <si>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</si>
  <si>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</si>
  <si>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</si>
  <si>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</si>
  <si>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</si>
  <si>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</si>
  <si>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</si>
  <si>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</si>
  <si>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</si>
  <si>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</si>
  <si>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</si>
  <si>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</si>
  <si>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</si>
  <si>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</si>
  <si>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</si>
  <si>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</si>
  <si>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</si>
  <si>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</si>
  <si>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</si>
  <si>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</si>
  <si>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</si>
  <si>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</si>
  <si>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</si>
  <si>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</si>
  <si>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</si>
  <si>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</si>
  <si>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</si>
  <si>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</si>
  <si>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</si>
  <si>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</si>
  <si>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</si>
  <si>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</si>
  <si>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</si>
  <si>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</si>
  <si>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</si>
  <si>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</si>
  <si>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</si>
  <si>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</si>
  <si>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</si>
  <si>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</si>
  <si>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</si>
  <si>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</si>
  <si>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</si>
  <si>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</si>
  <si>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</si>
  <si>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</si>
  <si>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</si>
  <si>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</si>
  <si>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</si>
  <si>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</si>
  <si>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</si>
  <si>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</si>
  <si>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</si>
  <si>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</si>
  <si>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</si>
  <si>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</si>
  <si>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</si>
  <si>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</si>
  <si>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</si>
  <si>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</si>
  <si>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</si>
  <si>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</si>
  <si>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</si>
  <si>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</si>
  <si>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</si>
  <si>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</si>
  <si>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</si>
  <si>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</si>
  <si>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</si>
  <si>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</si>
  <si>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</si>
  <si>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</si>
  <si>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</si>
  <si>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</si>
  <si>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</si>
  <si>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</si>
  <si>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</si>
  <si>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</si>
  <si>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</si>
  <si>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</si>
  <si>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</si>
  <si>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</si>
  <si>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</si>
  <si>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</si>
  <si>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</si>
  <si>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</si>
  <si>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</si>
  <si>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</si>
  <si>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</si>
  <si>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</si>
  <si>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</si>
  <si>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</si>
  <si>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</si>
  <si>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</si>
  <si>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</si>
  <si>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</si>
  <si>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</si>
  <si>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</si>
  <si>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</si>
  <si>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</si>
  <si>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</si>
  <si>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</si>
  <si>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</si>
  <si>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</si>
  <si>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</si>
  <si>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</si>
  <si>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</si>
  <si>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</si>
  <si>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</si>
  <si>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</si>
  <si>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</si>
  <si>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</si>
  <si>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</si>
  <si>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</si>
  <si>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</si>
  <si>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</si>
  <si>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</si>
  <si>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</si>
  <si>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</si>
  <si>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</si>
  <si>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</si>
  <si>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</si>
  <si>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</si>
  <si>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</si>
  <si>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</si>
  <si>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</si>
  <si>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</si>
  <si>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</si>
  <si>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</si>
  <si>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</si>
  <si>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</si>
  <si>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</si>
  <si>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</si>
  <si>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</si>
  <si>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</si>
  <si>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</si>
  <si>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</si>
  <si>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</si>
  <si>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</si>
  <si>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</si>
  <si>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</si>
  <si>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</si>
  <si>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</si>
  <si>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</si>
  <si>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</si>
  <si>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</si>
  <si>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</si>
  <si>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</si>
  <si>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</si>
  <si>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</si>
  <si>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</si>
  <si>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</si>
  <si>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</si>
  <si>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</si>
  <si>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</si>
  <si>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</si>
  <si>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</si>
  <si>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</si>
  <si>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</si>
  <si>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</si>
  <si>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</si>
  <si>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</si>
  <si>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</si>
  <si>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</si>
  <si>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</si>
  <si>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</si>
  <si>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</si>
  <si>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</si>
  <si>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</si>
  <si>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</si>
  <si>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</si>
  <si>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</si>
  <si>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</si>
  <si>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</si>
  <si>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</si>
  <si>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</si>
  <si>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</si>
  <si>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</si>
  <si>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</si>
  <si>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</si>
  <si>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</si>
  <si>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</si>
  <si>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</si>
  <si>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</si>
  <si>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</si>
  <si>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</si>
  <si>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</si>
  <si>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</si>
  <si>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</si>
  <si>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</si>
  <si>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</si>
  <si>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</si>
  <si>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</si>
  <si>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</si>
  <si>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</si>
  <si>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</si>
  <si>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</si>
  <si>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</si>
  <si>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</si>
  <si>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</si>
  <si>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</si>
  <si>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</si>
  <si>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</si>
  <si>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</si>
  <si>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</si>
  <si>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</si>
  <si>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</si>
  <si>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</si>
  <si>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</si>
  <si>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</si>
  <si>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</si>
  <si>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</si>
  <si>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</si>
  <si>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</si>
  <si>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</si>
  <si>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</si>
  <si>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</si>
  <si>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</si>
  <si>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</si>
  <si>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</si>
  <si>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</si>
  <si>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</si>
  <si>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</si>
  <si>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</si>
  <si>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</si>
  <si>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</si>
  <si>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</si>
  <si>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</si>
  <si>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</si>
  <si>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</si>
  <si>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</si>
  <si>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</si>
  <si>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</si>
  <si>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</si>
  <si>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</si>
  <si>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</si>
  <si>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</si>
  <si>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</si>
  <si>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</si>
  <si>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</si>
  <si>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</si>
  <si>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</si>
  <si>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</si>
  <si>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</si>
  <si>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</si>
  <si>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</si>
  <si>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</si>
  <si>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</si>
  <si>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</si>
  <si>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</si>
  <si>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</si>
  <si>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</si>
  <si>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</si>
  <si>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</si>
  <si>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</si>
  <si>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</si>
  <si>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</si>
  <si>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</si>
  <si>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</si>
  <si>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</si>
  <si>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</si>
  <si>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</si>
  <si>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</si>
  <si>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</si>
  <si>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</si>
  <si>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</si>
  <si>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</si>
  <si>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</si>
  <si>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</si>
  <si>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</si>
  <si>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</si>
  <si>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</si>
  <si>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</si>
  <si>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</si>
  <si>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</si>
  <si>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</si>
  <si>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</si>
  <si>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</si>
  <si>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</si>
  <si>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</si>
  <si>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</si>
  <si>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</si>
  <si>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</si>
  <si>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</si>
  <si>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</si>
  <si>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</si>
  <si>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</si>
  <si>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</si>
  <si>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</si>
  <si>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</si>
  <si>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</si>
  <si>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</si>
  <si>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</si>
  <si>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</si>
  <si>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</si>
  <si>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</si>
  <si>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</si>
  <si>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</si>
  <si>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</si>
  <si>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</si>
  <si>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</si>
  <si>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</si>
  <si>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</si>
  <si>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</si>
  <si>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</si>
  <si>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</si>
  <si>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</si>
  <si>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</si>
  <si>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</si>
  <si>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</si>
  <si>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</si>
  <si>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</si>
  <si>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</si>
  <si>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</si>
  <si>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</si>
  <si>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</si>
  <si>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</si>
  <si>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</si>
  <si>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</si>
  <si>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</si>
  <si>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</si>
  <si>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</si>
  <si>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</si>
  <si>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</si>
  <si>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</si>
  <si>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</si>
  <si>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</si>
  <si>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</si>
  <si>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</si>
  <si>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</si>
  <si>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</si>
  <si>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</si>
  <si>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</si>
  <si>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</si>
  <si>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</si>
  <si>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</si>
  <si>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</si>
  <si>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</si>
  <si>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</si>
  <si>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</si>
  <si>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</si>
  <si>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</si>
  <si>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</si>
  <si>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</si>
  <si>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</si>
  <si>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</si>
  <si>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</si>
  <si>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</si>
  <si>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</si>
  <si>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</si>
  <si>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</si>
  <si>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</si>
  <si>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</si>
  <si>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</si>
  <si>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</si>
  <si>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</si>
  <si>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</si>
  <si>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</si>
  <si>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</si>
  <si>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</si>
  <si>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</si>
  <si>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</si>
  <si>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</si>
  <si>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</si>
  <si>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</si>
  <si>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</si>
  <si>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</si>
  <si>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</si>
  <si>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</si>
  <si>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</si>
  <si>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</si>
  <si>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</si>
  <si>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</si>
  <si>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</si>
  <si>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</si>
  <si>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</si>
  <si>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</si>
  <si>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</si>
  <si>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</si>
  <si>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</si>
  <si>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</si>
  <si>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</si>
  <si>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</si>
  <si>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</si>
  <si>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</si>
  <si>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</si>
  <si>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</si>
  <si>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</si>
  <si>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</si>
  <si>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</si>
  <si>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</si>
  <si>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</si>
  <si>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</si>
  <si>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</si>
  <si>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</si>
  <si>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</si>
  <si>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</si>
  <si>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</si>
  <si>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</si>
  <si>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</si>
  <si>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</si>
  <si>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</si>
  <si>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</si>
  <si>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</si>
  <si>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</si>
  <si>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</si>
  <si>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</si>
  <si>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</si>
  <si>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</si>
  <si>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</si>
  <si>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</si>
  <si>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</si>
  <si>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</si>
  <si>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</si>
  <si>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</si>
  <si>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</si>
  <si>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</si>
  <si>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</si>
  <si>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</si>
  <si>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</si>
  <si>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</si>
  <si>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</si>
  <si>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</si>
  <si>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</si>
  <si>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</si>
  <si>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</si>
  <si>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</si>
  <si>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</si>
  <si>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</si>
  <si>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</si>
  <si>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</si>
  <si>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</si>
  <si>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</si>
  <si>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</si>
  <si>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</si>
  <si>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</si>
  <si>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</si>
  <si>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</si>
  <si>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</si>
  <si>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</si>
  <si>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</si>
  <si>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</si>
  <si>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</si>
  <si>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</si>
  <si>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</si>
  <si>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</si>
  <si>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</si>
  <si>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</si>
  <si>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</si>
  <si>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</si>
  <si>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</si>
  <si>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</si>
  <si>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</si>
  <si>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</si>
  <si>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</si>
  <si>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</si>
  <si>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</si>
  <si>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</si>
  <si>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</si>
  <si>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</si>
  <si>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</si>
  <si>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</si>
  <si>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</si>
  <si>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</si>
  <si>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</si>
  <si>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</si>
  <si>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</si>
  <si>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</si>
  <si>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</si>
  <si>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</si>
  <si>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</si>
  <si>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</si>
  <si>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</si>
  <si>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</si>
  <si>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</si>
  <si>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</si>
  <si>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</si>
  <si>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</si>
  <si>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</si>
  <si>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</si>
  <si>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</si>
  <si>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</si>
  <si>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</si>
  <si>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</si>
  <si>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</si>
  <si>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</si>
  <si>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</si>
  <si>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</si>
  <si>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</si>
  <si>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</si>
  <si>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</si>
  <si>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</si>
  <si>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</si>
  <si>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</si>
  <si>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</si>
  <si>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</si>
  <si>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</si>
  <si>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</si>
  <si>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</si>
  <si>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</si>
  <si>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</si>
  <si>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</si>
  <si>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</si>
  <si>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</si>
  <si>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</si>
  <si>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</si>
  <si>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</si>
  <si>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</si>
  <si>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</si>
  <si>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</si>
  <si>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</si>
  <si>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</si>
  <si>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</si>
  <si>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</si>
  <si>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</si>
  <si>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</si>
  <si>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</si>
  <si>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</si>
  <si>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</si>
  <si>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</si>
  <si>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</si>
  <si>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</si>
  <si>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</si>
  <si>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</si>
  <si>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</si>
  <si>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</si>
  <si>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</si>
  <si>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</si>
  <si>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</si>
  <si>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</si>
  <si>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</si>
  <si>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</si>
  <si>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</si>
  <si>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</si>
  <si>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</si>
  <si>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</si>
  <si>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</si>
  <si>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</si>
  <si>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</si>
  <si>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</si>
  <si>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</si>
  <si>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</si>
  <si>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</si>
  <si>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</si>
  <si>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</si>
  <si>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</si>
  <si>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</si>
  <si>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</si>
  <si>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</si>
  <si>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</si>
  <si>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</si>
  <si>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</si>
  <si>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</si>
  <si>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</si>
  <si>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</si>
  <si>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</si>
  <si>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</si>
  <si>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</si>
  <si>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</si>
  <si>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</si>
  <si>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</si>
  <si>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</si>
  <si>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</si>
  <si>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</si>
  <si>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</si>
  <si>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</si>
  <si>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</si>
  <si>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</si>
  <si>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</si>
  <si>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</si>
  <si>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</si>
  <si>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</si>
  <si>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</si>
  <si>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</si>
  <si>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</si>
  <si>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</si>
  <si>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</si>
  <si>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</si>
  <si>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</si>
  <si>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</si>
  <si>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</si>
  <si>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</si>
  <si>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</si>
  <si>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</si>
  <si>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</si>
  <si>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</si>
  <si>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</si>
  <si>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</si>
  <si>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</si>
  <si>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</si>
  <si>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</si>
  <si>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</si>
  <si>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</si>
  <si>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</si>
  <si>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</si>
  <si>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</si>
  <si>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</si>
  <si>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</si>
  <si>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</si>
  <si>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</si>
  <si>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</si>
  <si>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</si>
  <si>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</si>
  <si>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</si>
  <si>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</si>
  <si>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</si>
  <si>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</si>
  <si>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</si>
  <si>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</si>
  <si>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</si>
  <si>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</si>
  <si>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</si>
  <si>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</si>
  <si>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</si>
  <si>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</si>
  <si>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</si>
  <si>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</si>
  <si>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</si>
  <si>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</si>
  <si>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</si>
  <si>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</si>
  <si>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</si>
  <si>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</si>
  <si>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</si>
  <si>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</si>
  <si>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</si>
  <si>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</si>
  <si>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</si>
  <si>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</si>
  <si>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</si>
  <si>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</si>
  <si>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</si>
  <si>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</si>
  <si>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</si>
  <si>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</si>
  <si>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</si>
  <si>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</si>
  <si>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</si>
  <si>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</si>
  <si>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</si>
  <si>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</si>
  <si>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</si>
  <si>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</si>
  <si>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</si>
  <si>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</si>
  <si>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</si>
  <si>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</si>
  <si>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</si>
  <si>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</si>
  <si>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</si>
  <si>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</si>
  <si>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</si>
  <si>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</si>
  <si>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</si>
  <si>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</si>
  <si>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</si>
  <si>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</si>
  <si>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</si>
  <si>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</si>
  <si>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</si>
  <si>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</si>
  <si>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</si>
  <si>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</si>
  <si>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</si>
  <si>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</si>
  <si>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</si>
  <si>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</si>
  <si>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</si>
  <si>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</si>
  <si>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</si>
  <si>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</si>
  <si>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</si>
  <si>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</si>
  <si>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</si>
  <si>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</si>
  <si>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</si>
  <si>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</si>
  <si>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</si>
  <si>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</si>
  <si>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</si>
  <si>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</si>
  <si>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</si>
  <si>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</si>
  <si>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</si>
  <si>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</si>
  <si>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</si>
  <si>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</si>
  <si>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</si>
  <si>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</si>
  <si>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</si>
  <si>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</si>
  <si>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</si>
  <si>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</si>
  <si>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</si>
  <si>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</si>
  <si>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</si>
  <si>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</si>
  <si>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</si>
  <si>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</si>
  <si>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</si>
  <si>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</si>
  <si>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</si>
  <si>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</si>
  <si>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</si>
  <si>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</si>
  <si>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</si>
  <si>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</si>
  <si>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</si>
  <si>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</si>
  <si>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</si>
  <si>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</si>
  <si>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</si>
  <si>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</si>
  <si>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</si>
  <si>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</si>
  <si>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</si>
  <si>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</si>
  <si>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</si>
  <si>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</si>
  <si>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</si>
  <si>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</si>
  <si>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</si>
  <si>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</si>
  <si>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</si>
  <si>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</si>
  <si>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</si>
  <si>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</si>
  <si>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</si>
  <si>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</si>
  <si>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</si>
  <si>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</si>
  <si>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</si>
  <si>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</si>
  <si>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</si>
  <si>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</si>
  <si>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</si>
  <si>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</si>
  <si>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</si>
  <si>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</si>
  <si>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</si>
  <si>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</si>
  <si>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</si>
  <si>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</si>
  <si>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</si>
  <si>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</si>
  <si>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</si>
  <si>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</si>
  <si>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</si>
  <si>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</si>
  <si>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</si>
  <si>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</si>
  <si>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</si>
  <si>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</si>
  <si>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</si>
  <si>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</si>
  <si>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</si>
  <si>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</si>
  <si>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</si>
  <si>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</si>
  <si>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</si>
  <si>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</si>
  <si>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</si>
  <si>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</si>
  <si>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</si>
  <si>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</si>
  <si>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</si>
  <si>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</si>
  <si>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</si>
  <si>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</si>
  <si>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</si>
  <si>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</si>
  <si>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</si>
  <si>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</si>
  <si>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</si>
  <si>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</si>
  <si>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</si>
  <si>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</si>
  <si>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</si>
  <si>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</si>
  <si>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</si>
  <si>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</si>
  <si>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</si>
  <si>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</si>
  <si>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</si>
  <si>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</si>
  <si>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</si>
  <si>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</si>
  <si>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</si>
  <si>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</si>
  <si>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</si>
  <si>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</si>
  <si>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</si>
  <si>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</si>
  <si>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</si>
  <si>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</si>
  <si>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</si>
  <si>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</si>
  <si>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</si>
  <si>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</si>
  <si>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</si>
  <si>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</si>
  <si>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</si>
  <si>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</si>
  <si>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</si>
  <si>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</si>
  <si>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</si>
  <si>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</si>
  <si>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</si>
  <si>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</si>
  <si>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</si>
  <si>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</si>
  <si>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</si>
  <si>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</si>
  <si>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</si>
  <si>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</si>
  <si>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</si>
  <si>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</si>
  <si>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</si>
  <si>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</si>
  <si>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</si>
  <si>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</si>
  <si>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</si>
  <si>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</si>
  <si>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</si>
  <si>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</si>
  <si>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</si>
  <si>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</si>
  <si>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</si>
  <si>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</si>
  <si>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</si>
  <si>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</si>
  <si>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</si>
  <si>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</si>
  <si>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</si>
  <si>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</si>
  <si>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</si>
  <si>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</si>
  <si>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</si>
  <si>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</si>
  <si>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</si>
  <si>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</si>
  <si>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</si>
  <si>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</si>
  <si>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</si>
  <si>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</si>
  <si>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</si>
  <si>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</si>
  <si>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</si>
  <si>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</si>
  <si>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</si>
  <si>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</si>
  <si>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</si>
  <si>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</si>
  <si>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</si>
  <si>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</si>
  <si>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</si>
  <si>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</si>
  <si>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</si>
  <si>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</si>
  <si>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</si>
  <si>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</si>
  <si>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</si>
  <si>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</si>
  <si>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</si>
  <si>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</si>
  <si>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</si>
  <si>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</si>
  <si>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</si>
  <si>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</si>
  <si>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</si>
  <si>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</si>
  <si>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</si>
  <si>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</si>
  <si>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</si>
  <si>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</si>
  <si>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</si>
  <si>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</si>
  <si>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</si>
  <si>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</si>
  <si>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</si>
  <si>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</si>
  <si>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</si>
  <si>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</si>
  <si>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</si>
  <si>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</si>
  <si>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</si>
  <si>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</si>
  <si>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</si>
  <si>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</si>
  <si>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</si>
  <si>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</si>
  <si>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</si>
  <si>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</si>
  <si>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</si>
  <si>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</si>
  <si>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</si>
  <si>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</si>
  <si>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</si>
  <si>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</si>
  <si>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</si>
  <si>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</si>
  <si>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</si>
  <si>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</si>
  <si>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</si>
  <si>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</si>
  <si>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</si>
  <si>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</si>
  <si>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</si>
  <si>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</si>
  <si>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</si>
  <si>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</si>
  <si>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</si>
  <si>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</si>
  <si>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</si>
  <si>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</si>
  <si>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</si>
  <si>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</si>
  <si>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</si>
  <si>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</si>
  <si>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</si>
  <si>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</si>
  <si>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</si>
  <si>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</si>
  <si>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</si>
  <si>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</si>
  <si>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</si>
  <si>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</si>
  <si>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</si>
  <si>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</si>
  <si>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</si>
  <si>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</si>
  <si>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</si>
  <si>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</si>
  <si>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</si>
  <si>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</si>
  <si>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</si>
  <si>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</si>
  <si>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</si>
  <si>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</si>
  <si>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</si>
  <si>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</si>
  <si>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</si>
  <si>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</si>
  <si>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</si>
  <si>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</si>
  <si>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</si>
  <si>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</si>
  <si>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</si>
  <si>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</si>
  <si>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</si>
  <si>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</si>
  <si>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</si>
  <si>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</si>
  <si>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</si>
  <si>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</si>
  <si>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</si>
  <si>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</si>
  <si>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</si>
  <si>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</si>
  <si>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</si>
  <si>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</si>
  <si>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</si>
  <si>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</si>
  <si>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</si>
  <si>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</si>
  <si>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</si>
  <si>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</si>
  <si>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</si>
  <si>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</si>
  <si>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</si>
  <si>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</si>
  <si>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</si>
  <si>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</si>
  <si>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</si>
  <si>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</si>
  <si>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</si>
  <si>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</si>
  <si>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</si>
  <si>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</si>
  <si>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</si>
  <si>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</si>
  <si>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</si>
  <si>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</si>
  <si>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</si>
  <si>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</si>
  <si>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</si>
  <si>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</si>
  <si>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</si>
  <si>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</si>
  <si>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</si>
  <si>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</si>
  <si>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</si>
  <si>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</si>
  <si>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</si>
  <si>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</si>
  <si>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</si>
  <si>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</si>
  <si>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</si>
  <si>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</si>
  <si>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</si>
  <si>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</si>
  <si>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</si>
  <si>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</si>
  <si>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</si>
  <si>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</si>
  <si>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</si>
  <si>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</si>
  <si>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</si>
  <si>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</si>
  <si>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</si>
  <si>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</si>
  <si>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</si>
  <si>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</si>
  <si>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</si>
  <si>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</si>
  <si>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</si>
  <si>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</si>
  <si>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</si>
  <si>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</si>
  <si>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</si>
  <si>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</si>
  <si>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</si>
  <si>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</si>
  <si>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</si>
  <si>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</si>
  <si>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</si>
  <si>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</si>
  <si>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</si>
  <si>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</si>
  <si>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</si>
  <si>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</si>
  <si>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</si>
  <si>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</si>
  <si>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</si>
  <si>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</si>
  <si>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</si>
  <si>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</si>
  <si>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</si>
  <si>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</si>
  <si>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</si>
  <si>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</si>
  <si>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</si>
  <si>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</si>
  <si>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</si>
  <si>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</si>
  <si>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</si>
  <si>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</si>
  <si>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</si>
  <si>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</si>
  <si>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</si>
  <si>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</si>
  <si>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</si>
  <si>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</si>
  <si>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</si>
  <si>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</si>
  <si>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</si>
  <si>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</si>
  <si>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</si>
  <si>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</si>
  <si>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</si>
  <si>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</si>
  <si>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</si>
  <si>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</si>
  <si>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</si>
  <si>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</si>
  <si>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</si>
  <si>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</si>
  <si>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</si>
  <si>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</si>
  <si>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</si>
  <si>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</si>
  <si>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</si>
  <si>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</si>
  <si>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</si>
  <si>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</si>
  <si>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</si>
  <si>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</si>
  <si>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</si>
  <si>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</si>
  <si>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</si>
  <si>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</si>
  <si>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</si>
  <si>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</si>
  <si>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</si>
  <si>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</si>
  <si>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</si>
  <si>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</si>
  <si>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</si>
  <si>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</si>
  <si>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</si>
  <si>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</si>
  <si>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</si>
  <si>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</si>
  <si>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</si>
  <si>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</si>
  <si>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</si>
  <si>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</si>
  <si>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</si>
  <si>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</si>
  <si>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</si>
  <si>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</si>
  <si>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</si>
  <si>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</si>
  <si>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</si>
  <si>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</si>
  <si>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</si>
  <si>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</si>
  <si>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</si>
  <si>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</si>
  <si>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</si>
  <si>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</si>
  <si>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</si>
  <si>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</si>
  <si>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</si>
  <si>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</si>
  <si>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</si>
  <si>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</si>
  <si>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</si>
  <si>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</si>
  <si>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</si>
  <si>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</si>
  <si>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</si>
  <si>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</si>
  <si>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</si>
  <si>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</si>
  <si>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</si>
  <si>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</si>
  <si>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</si>
  <si>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</si>
  <si>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</si>
  <si>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</si>
  <si>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</si>
  <si>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</si>
  <si>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</si>
  <si>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</si>
  <si>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</si>
  <si>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</si>
  <si>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</si>
  <si>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</si>
  <si>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</si>
  <si>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</si>
  <si>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</si>
  <si>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</si>
  <si>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</si>
  <si>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</si>
  <si>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</si>
  <si>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</si>
  <si>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</si>
  <si>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</si>
  <si>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</si>
  <si>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</si>
  <si>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</si>
  <si>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</si>
  <si>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</si>
  <si>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</si>
  <si>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</si>
  <si>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</si>
  <si>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</si>
  <si>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</si>
  <si>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</si>
  <si>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</si>
  <si>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</si>
  <si>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</si>
  <si>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</si>
  <si>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</si>
  <si>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</si>
  <si>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</si>
  <si>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</si>
  <si>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</si>
  <si>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</si>
  <si>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</si>
  <si>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</si>
  <si>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</si>
  <si>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</si>
  <si>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</si>
  <si>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</si>
  <si>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</si>
  <si>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</si>
  <si>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</si>
  <si>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</si>
  <si>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</si>
  <si>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</si>
  <si>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</si>
  <si>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</si>
  <si>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</si>
  <si>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</si>
  <si>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</si>
  <si>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</si>
  <si>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</si>
  <si>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</si>
  <si>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</si>
  <si>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</si>
  <si>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</si>
  <si>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</si>
  <si>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</si>
  <si>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</si>
  <si>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</si>
  <si>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</si>
  <si>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</si>
  <si>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</si>
  <si>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</si>
  <si>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</si>
  <si>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</si>
  <si>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</si>
  <si>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</si>
  <si>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</si>
  <si>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</si>
  <si>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</si>
  <si>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</si>
  <si>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</si>
  <si>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</si>
  <si>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</si>
  <si>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</si>
  <si>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</si>
  <si>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</si>
  <si>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</si>
  <si>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</si>
  <si>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</si>
  <si>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</si>
  <si>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</si>
  <si>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</si>
  <si>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</si>
  <si>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</si>
  <si>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</si>
  <si>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</si>
  <si>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</si>
  <si>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</si>
  <si>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</si>
  <si>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</si>
  <si>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</si>
  <si>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</si>
  <si>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</si>
  <si>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</si>
  <si>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</si>
  <si>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</si>
  <si>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</si>
  <si>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</si>
  <si>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</si>
  <si>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</si>
  <si>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</si>
  <si>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</si>
  <si>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</si>
  <si>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</si>
  <si>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</si>
  <si>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</si>
  <si>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</si>
  <si>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</si>
  <si>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</si>
  <si>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</si>
  <si>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</si>
  <si>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</si>
  <si>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</si>
  <si>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</si>
  <si>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</si>
  <si>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</si>
  <si>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</si>
  <si>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</si>
  <si>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</si>
  <si>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</si>
  <si>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</si>
  <si>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</si>
  <si>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</si>
  <si>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</si>
  <si>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</si>
  <si>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</si>
  <si>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</si>
  <si>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</si>
  <si>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</si>
  <si>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</si>
  <si>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</si>
  <si>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</si>
  <si>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</si>
  <si>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</si>
  <si>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</si>
  <si>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</si>
  <si>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</si>
  <si>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</si>
  <si>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</si>
  <si>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</si>
  <si>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</si>
  <si>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</si>
  <si>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</si>
  <si>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</si>
  <si>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</si>
  <si>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</si>
  <si>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</si>
  <si>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</si>
  <si>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</si>
  <si>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</si>
  <si>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</si>
  <si>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</si>
  <si>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</si>
  <si>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</si>
  <si>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</si>
  <si>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</si>
  <si>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</si>
  <si>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</si>
  <si>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</si>
  <si>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</si>
  <si>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</si>
  <si>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</si>
  <si>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</si>
  <si>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</si>
  <si>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</si>
  <si>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</si>
  <si>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</si>
  <si>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</si>
  <si>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</si>
  <si>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</si>
  <si>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</si>
  <si>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</si>
  <si>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</si>
  <si>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</si>
  <si>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</si>
  <si>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</si>
  <si>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</si>
  <si>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</si>
  <si>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</si>
  <si>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</si>
  <si>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</si>
  <si>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</si>
  <si>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</si>
  <si>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</si>
  <si>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</si>
  <si>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</si>
  <si>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</si>
  <si>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</si>
  <si>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</si>
  <si>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</si>
  <si>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</si>
  <si>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</si>
  <si>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</si>
  <si>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</si>
  <si>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</si>
  <si>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</si>
  <si>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</si>
  <si>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</si>
  <si>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</si>
  <si>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</si>
  <si>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</si>
  <si>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</si>
  <si>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</si>
  <si>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</si>
  <si>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</si>
  <si>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</si>
  <si>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</si>
  <si>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</si>
  <si>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</si>
  <si>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</si>
  <si>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</si>
  <si>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</si>
  <si>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</si>
  <si>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</si>
  <si>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</si>
  <si>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</si>
  <si>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</si>
  <si>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</si>
  <si>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</si>
  <si>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</si>
  <si>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</si>
  <si>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</si>
  <si>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</si>
  <si>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</si>
  <si>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</si>
  <si>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</si>
  <si>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</si>
  <si>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</si>
  <si>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</si>
  <si>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</si>
  <si>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</si>
  <si>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</si>
  <si>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</si>
  <si>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</si>
  <si>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</si>
  <si>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</si>
  <si>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</si>
  <si>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</si>
  <si>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</si>
  <si>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</si>
  <si>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</si>
  <si>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</si>
  <si>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</si>
  <si>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</si>
  <si>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</si>
  <si>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</si>
  <si>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</si>
  <si>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</si>
  <si>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</si>
  <si>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</si>
  <si>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</si>
  <si>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</si>
  <si>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</si>
  <si>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</si>
  <si>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</si>
  <si>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</si>
  <si>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</si>
  <si>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</si>
  <si>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</si>
  <si>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</si>
  <si>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</si>
  <si>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</si>
  <si>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</si>
  <si>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</si>
  <si>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</si>
  <si>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</si>
  <si>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</si>
  <si>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</si>
  <si>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</si>
  <si>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</si>
  <si>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</si>
  <si>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</si>
  <si>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</si>
  <si>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</si>
  <si>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</si>
  <si>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</si>
  <si>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</si>
  <si>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</si>
  <si>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</si>
  <si>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</si>
  <si>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</si>
  <si>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</si>
  <si>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</si>
  <si>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</si>
  <si>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</si>
  <si>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</si>
  <si>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</si>
  <si>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</si>
  <si>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</si>
  <si>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</si>
  <si>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</si>
  <si>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</si>
  <si>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</si>
  <si>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</si>
  <si>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</si>
  <si>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</si>
  <si>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</si>
  <si>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</si>
  <si>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</si>
  <si>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</si>
  <si>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</si>
  <si>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</si>
  <si>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</si>
  <si>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</si>
  <si>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</si>
  <si>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</si>
  <si>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</si>
  <si>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</si>
  <si>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</si>
  <si>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</si>
  <si>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</si>
  <si>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</si>
  <si>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</si>
  <si>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</si>
  <si>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</si>
  <si>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</si>
  <si>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</si>
  <si>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</si>
  <si>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</si>
  <si>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</si>
  <si>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</si>
  <si>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</si>
  <si>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</si>
  <si>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</si>
  <si>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</si>
  <si>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</si>
  <si>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</si>
  <si>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</si>
  <si>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</si>
  <si>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</si>
  <si>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</si>
  <si>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</si>
  <si>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</si>
  <si>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</si>
  <si>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</si>
  <si>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</si>
  <si>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</si>
  <si>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</si>
  <si>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</si>
  <si>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</si>
  <si>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</si>
  <si>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</si>
  <si>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</si>
  <si>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</si>
  <si>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</si>
  <si>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</si>
  <si>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</si>
  <si>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</si>
  <si>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</si>
  <si>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</si>
  <si>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</si>
  <si>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</si>
  <si>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</si>
  <si>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</si>
  <si>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</si>
  <si>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</si>
  <si>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</si>
  <si>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</si>
  <si>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</si>
  <si>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</si>
  <si>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</si>
  <si>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</si>
  <si>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</si>
  <si>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</si>
  <si>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</si>
  <si>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</si>
  <si>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</si>
  <si>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</si>
  <si>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</si>
  <si>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</si>
  <si>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</si>
  <si>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</si>
  <si>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</si>
  <si>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</si>
  <si>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</si>
  <si>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</si>
  <si>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</si>
  <si>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</si>
  <si>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</si>
  <si>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</si>
  <si>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</si>
  <si>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</si>
  <si>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</si>
  <si>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</si>
  <si>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</si>
  <si>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</si>
  <si>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</si>
  <si>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</si>
  <si>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</si>
  <si>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</si>
  <si>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</si>
  <si>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</si>
  <si>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</si>
  <si>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</si>
  <si>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</si>
  <si>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</si>
  <si>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</si>
  <si>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</si>
  <si>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</si>
  <si>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</si>
  <si>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</si>
  <si>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</si>
  <si>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</si>
  <si>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</si>
  <si>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</si>
  <si>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</si>
  <si>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</si>
  <si>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</si>
  <si>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</si>
  <si>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</si>
  <si>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</si>
  <si>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</si>
  <si>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</si>
  <si>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</si>
  <si>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</si>
  <si>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</si>
  <si>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</si>
  <si>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</si>
  <si>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</si>
  <si>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</si>
  <si>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</si>
  <si>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</si>
  <si>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</si>
  <si>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</si>
  <si>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</si>
  <si>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</si>
  <si>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</si>
  <si>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</si>
  <si>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</si>
  <si>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</si>
  <si>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</si>
  <si>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</si>
  <si>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</si>
  <si>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</si>
  <si>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</si>
  <si>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</si>
  <si>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</si>
  <si>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</si>
  <si>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</si>
  <si>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</si>
  <si>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</si>
  <si>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</si>
  <si>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</si>
  <si>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</si>
  <si>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</si>
  <si>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</si>
  <si>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</si>
  <si>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</si>
  <si>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</si>
  <si>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</si>
  <si>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</si>
  <si>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</si>
  <si>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</si>
  <si>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</si>
  <si>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</si>
  <si>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</si>
  <si>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</si>
  <si>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</si>
  <si>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</si>
  <si>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</si>
  <si>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</si>
  <si>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</si>
  <si>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</si>
  <si>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</si>
  <si>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</si>
  <si>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</si>
  <si>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</si>
  <si>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</si>
  <si>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</si>
  <si>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</si>
  <si>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</si>
  <si>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</si>
  <si>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</si>
  <si>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</si>
  <si>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</si>
  <si>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</si>
  <si>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</si>
  <si>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</si>
  <si>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</si>
  <si>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</si>
  <si>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</si>
  <si>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</si>
  <si>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</si>
  <si>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</si>
  <si>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</si>
  <si>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</si>
  <si>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</si>
  <si>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</si>
  <si>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</si>
  <si>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</si>
  <si>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</si>
  <si>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</si>
  <si>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</si>
  <si>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</si>
  <si>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</si>
  <si>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</si>
  <si>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</si>
  <si>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</si>
  <si>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</si>
  <si>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</si>
  <si>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</si>
  <si>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</si>
  <si>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</si>
  <si>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</si>
  <si>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</si>
  <si>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</si>
  <si>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</si>
  <si>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</si>
  <si>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</si>
  <si>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</si>
  <si>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</si>
  <si>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</si>
  <si>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</si>
  <si>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</si>
  <si>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</si>
  <si>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</si>
  <si>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</si>
  <si>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</si>
  <si>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</si>
  <si>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</si>
  <si>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</si>
  <si>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</si>
  <si>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</si>
  <si>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</si>
  <si>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</si>
  <si>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</si>
  <si>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</si>
  <si>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</si>
  <si>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</si>
  <si>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</si>
  <si>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</si>
  <si>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</si>
  <si>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</si>
  <si>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</si>
  <si>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</si>
  <si>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</si>
  <si>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</si>
  <si>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</si>
  <si>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</si>
  <si>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</si>
  <si>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</si>
  <si>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</si>
  <si>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</si>
  <si>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</si>
  <si>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</si>
  <si>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</si>
  <si>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</si>
  <si>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</si>
  <si>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</si>
  <si>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</si>
  <si>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</si>
  <si>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</si>
  <si>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</si>
  <si>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</si>
  <si>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</si>
  <si>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</si>
  <si>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</si>
  <si>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</si>
  <si>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</si>
  <si>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</si>
  <si>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</si>
  <si>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</si>
  <si>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</si>
  <si>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</si>
  <si>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</si>
  <si>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</si>
  <si>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</si>
  <si>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</si>
  <si>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</si>
  <si>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</si>
  <si>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</si>
  <si>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</si>
  <si>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</si>
  <si>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</si>
  <si>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</si>
  <si>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</si>
  <si>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</si>
  <si>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</si>
  <si>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</si>
  <si>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</si>
  <si>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</si>
  <si>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</si>
  <si>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</si>
  <si>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</si>
  <si>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</si>
  <si>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</si>
  <si>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</si>
  <si>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</si>
  <si>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</si>
  <si>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</si>
  <si>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</si>
  <si>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</si>
  <si>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</si>
  <si>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</si>
  <si>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</si>
  <si>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</si>
  <si>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</si>
  <si>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</si>
  <si>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</si>
  <si>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</si>
  <si>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</si>
  <si>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</si>
  <si>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</si>
  <si>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</si>
  <si>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</si>
  <si>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</si>
  <si>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</si>
  <si>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</si>
  <si>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</si>
  <si>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</si>
  <si>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</si>
  <si>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</si>
  <si>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</si>
  <si>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</si>
  <si>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</si>
  <si>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</si>
  <si>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</si>
  <si>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</si>
  <si>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</si>
  <si>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</si>
  <si>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</si>
  <si>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</si>
  <si>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</si>
  <si>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</si>
  <si>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</si>
  <si>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</si>
  <si>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</si>
  <si>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</si>
  <si>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</si>
  <si>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</si>
  <si>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</si>
  <si>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</si>
  <si>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</si>
  <si>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</si>
  <si>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</si>
  <si>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</si>
  <si>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</si>
  <si>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</si>
  <si>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</si>
  <si>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</si>
  <si>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</si>
  <si>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</si>
  <si>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</si>
  <si>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</si>
  <si>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</si>
  <si>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</si>
  <si>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</si>
  <si>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</si>
  <si>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</si>
  <si>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</si>
  <si>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</si>
  <si>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</si>
  <si>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</si>
  <si>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</si>
  <si>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</si>
  <si>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</si>
  <si>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</si>
  <si>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</si>
  <si>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</si>
  <si>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</si>
  <si>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</si>
  <si>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</si>
  <si>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</si>
  <si>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</si>
  <si>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</si>
  <si>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</si>
  <si>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</si>
  <si>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</si>
  <si>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</si>
  <si>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</si>
  <si>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</si>
  <si>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</si>
  <si>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</si>
  <si>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</si>
  <si>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</si>
  <si>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</si>
  <si>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</si>
  <si>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</si>
  <si>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</si>
  <si>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</si>
  <si>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</si>
  <si>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</si>
  <si>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</si>
  <si>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</si>
  <si>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</si>
  <si>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</si>
  <si>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</si>
  <si>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</si>
  <si>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</si>
  <si>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</si>
  <si>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</si>
  <si>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</si>
  <si>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</si>
  <si>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</si>
  <si>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</si>
  <si>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</si>
  <si>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</si>
  <si>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</si>
  <si>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</si>
  <si>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</si>
  <si>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</si>
  <si>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</si>
  <si>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</si>
  <si>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</si>
  <si>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</si>
  <si>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</si>
  <si>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</si>
  <si>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</si>
  <si>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</si>
  <si>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</si>
  <si>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</si>
  <si>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</si>
  <si>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</si>
  <si>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</si>
  <si>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</si>
  <si>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</si>
  <si>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</si>
  <si>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</si>
  <si>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</si>
  <si>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</si>
  <si>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</si>
  <si>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</si>
  <si>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</si>
  <si>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</si>
  <si>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</si>
  <si>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</si>
  <si>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</si>
  <si>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</si>
  <si>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</si>
  <si>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</si>
  <si>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</si>
  <si>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</si>
  <si>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</si>
  <si>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</si>
  <si>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</si>
  <si>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</si>
  <si>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</si>
  <si>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</si>
  <si>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</si>
  <si>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</si>
  <si>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</si>
  <si>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</si>
  <si>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</si>
  <si>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</si>
  <si>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</si>
  <si>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</si>
  <si>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</si>
  <si>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</si>
  <si>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</si>
  <si>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</si>
  <si>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</si>
  <si>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</si>
  <si>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</si>
  <si>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</si>
  <si>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</si>
  <si>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</si>
  <si>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</si>
  <si>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</si>
  <si>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</si>
  <si>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</si>
  <si>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</si>
  <si>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</si>
  <si>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</si>
  <si>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</si>
  <si>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</si>
  <si>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</si>
  <si>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</si>
  <si>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</si>
  <si>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</si>
  <si>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</si>
  <si>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</si>
  <si>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</si>
  <si>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</si>
  <si>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</si>
  <si>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</si>
  <si>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</si>
  <si>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</si>
  <si>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</si>
  <si>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</si>
  <si>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</si>
  <si>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</si>
  <si>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</si>
  <si>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</si>
  <si>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</si>
  <si>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</si>
  <si>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</si>
  <si>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</si>
  <si>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</si>
  <si>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</si>
  <si>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</si>
  <si>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</si>
  <si>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</si>
  <si>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</si>
  <si>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</si>
  <si>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</si>
  <si>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</si>
  <si>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</si>
  <si>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</si>
  <si>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</si>
  <si>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</si>
  <si>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</si>
  <si>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</si>
  <si>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</si>
  <si>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</si>
  <si>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</si>
  <si>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</si>
  <si>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</si>
  <si>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</si>
  <si>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</si>
  <si>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</si>
  <si>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</si>
  <si>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</si>
  <si>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</si>
  <si>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</si>
  <si>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</si>
  <si>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</si>
  <si>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</si>
  <si>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</si>
  <si>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</si>
  <si>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</si>
  <si>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</si>
  <si>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</si>
  <si>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</si>
  <si>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</si>
  <si>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</si>
  <si>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</si>
  <si>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</si>
  <si>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</si>
  <si>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</si>
  <si>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</si>
  <si>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</si>
  <si>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</si>
  <si>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</si>
  <si>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</si>
  <si>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</si>
  <si>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</si>
  <si>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</si>
  <si>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</si>
  <si>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</si>
  <si>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</si>
  <si>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</si>
  <si>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</si>
  <si>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</si>
  <si>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</si>
  <si>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</si>
  <si>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</si>
  <si>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</si>
  <si>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</si>
  <si>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</si>
  <si>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</si>
  <si>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</si>
  <si>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</si>
  <si>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</si>
  <si>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</si>
  <si>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</si>
  <si>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</si>
  <si>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</si>
  <si>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</si>
  <si>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</si>
  <si>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</si>
  <si>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</si>
  <si>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</si>
  <si>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</si>
  <si>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</si>
  <si>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</si>
  <si>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</si>
  <si>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</si>
  <si>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</si>
  <si>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</si>
  <si>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</si>
  <si>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</si>
  <si>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</si>
  <si>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</si>
  <si>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</si>
  <si>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</si>
  <si>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</si>
  <si>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</si>
  <si>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</si>
  <si>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</si>
  <si>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</si>
  <si>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</si>
  <si>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</si>
  <si>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</si>
  <si>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</si>
  <si>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</si>
  <si>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</si>
  <si>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</si>
  <si>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</si>
  <si>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</si>
  <si>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</si>
  <si>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</si>
  <si>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</si>
  <si>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</si>
  <si>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</si>
  <si>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</si>
  <si>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</si>
  <si>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</si>
  <si>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</si>
  <si>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</si>
  <si>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</si>
  <si>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</si>
  <si>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</si>
  <si>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</si>
  <si>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</si>
  <si>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</si>
  <si>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</si>
  <si>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</si>
  <si>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</si>
  <si>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</si>
  <si>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</si>
  <si>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</si>
  <si>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</si>
  <si>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</si>
  <si>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</si>
  <si>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</si>
  <si>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</si>
  <si>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</si>
  <si>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</si>
  <si>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</si>
  <si>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</si>
  <si>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</si>
  <si>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</si>
  <si>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</si>
  <si>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</si>
  <si>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</si>
  <si>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</si>
  <si>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</si>
  <si>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</si>
  <si>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</si>
  <si>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</si>
  <si>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</si>
  <si>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</si>
  <si>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</si>
  <si>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</si>
  <si>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</si>
  <si>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</si>
  <si>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</si>
  <si>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</si>
  <si>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</si>
  <si>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</si>
  <si>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</si>
  <si>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</si>
  <si>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</si>
  <si>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</si>
  <si>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</si>
  <si>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</si>
  <si>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</si>
  <si>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</si>
  <si>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</si>
  <si>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</si>
  <si>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</si>
  <si>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</si>
  <si>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</si>
  <si>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</si>
  <si>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</si>
  <si>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</si>
  <si>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</si>
  <si>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</si>
  <si>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</si>
  <si>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</si>
  <si>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</si>
  <si>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</si>
  <si>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</si>
  <si>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</si>
  <si>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</si>
  <si>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</si>
  <si>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</si>
  <si>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</si>
  <si>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</si>
  <si>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</si>
  <si>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</si>
  <si>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</si>
  <si>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</si>
  <si>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</si>
  <si>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</si>
  <si>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</si>
  <si>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</si>
  <si>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</si>
  <si>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</si>
  <si>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</si>
  <si>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</si>
  <si>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</si>
  <si>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</si>
  <si>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</si>
  <si>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</si>
  <si>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</si>
  <si>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</si>
  <si>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</si>
  <si>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</si>
  <si>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</si>
  <si>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</si>
  <si>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</si>
  <si>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</si>
  <si>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</si>
  <si>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</si>
  <si>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</si>
  <si>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</si>
  <si>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</si>
  <si>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</si>
  <si>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</si>
  <si>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</si>
  <si>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</si>
  <si>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</si>
  <si>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</si>
  <si>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</si>
  <si>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</si>
  <si>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</si>
  <si>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</si>
  <si>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</si>
  <si>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</si>
  <si>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</si>
  <si>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</si>
  <si>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</si>
  <si>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</si>
  <si>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</si>
  <si>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</si>
  <si>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</si>
  <si>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</si>
  <si>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</si>
  <si>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</si>
  <si>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</si>
  <si>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</si>
  <si>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</si>
  <si>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</si>
  <si>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</si>
  <si>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</si>
  <si>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</si>
  <si>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</si>
  <si>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</si>
  <si>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</si>
  <si>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</si>
  <si>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</si>
  <si>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</si>
  <si>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</si>
  <si>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</si>
  <si>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</si>
  <si>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</si>
  <si>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</si>
  <si>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</si>
  <si>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</si>
  <si>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</si>
  <si>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</si>
  <si>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</si>
  <si>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</si>
  <si>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</si>
  <si>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</si>
  <si>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</si>
  <si>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</si>
  <si>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</si>
  <si>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</si>
  <si>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</si>
  <si>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</si>
  <si>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</si>
  <si>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</si>
  <si>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</si>
  <si>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</si>
  <si>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</si>
  <si>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</si>
  <si>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</si>
  <si>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</si>
  <si>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</si>
  <si>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</si>
  <si>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</si>
  <si>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</si>
  <si>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</si>
  <si>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</si>
  <si>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</si>
  <si>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</si>
  <si>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</si>
  <si>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</si>
  <si>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</si>
  <si>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</si>
  <si>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</si>
  <si>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</si>
  <si>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</si>
  <si>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</si>
  <si>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</si>
  <si>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</si>
  <si>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</si>
  <si>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</si>
  <si>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</si>
  <si>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</si>
  <si>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</si>
  <si>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</si>
  <si>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</si>
  <si>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</si>
  <si>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</si>
  <si>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</si>
  <si>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</si>
  <si>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</si>
  <si>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</si>
  <si>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</si>
  <si>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</si>
  <si>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</si>
  <si>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</si>
  <si>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</si>
  <si>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</si>
  <si>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</si>
  <si>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</si>
  <si>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</si>
  <si>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</si>
  <si>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</si>
  <si>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</si>
  <si>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</si>
  <si>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</si>
  <si>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</si>
  <si>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</si>
  <si>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</si>
  <si>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</si>
  <si>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</si>
  <si>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</si>
  <si>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</si>
  <si>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</si>
  <si>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</si>
  <si>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</si>
  <si>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</si>
  <si>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</si>
  <si>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</si>
  <si>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</si>
  <si>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</si>
  <si>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</si>
  <si>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</si>
  <si>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</si>
  <si>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</si>
  <si>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</si>
  <si>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</si>
  <si>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</si>
  <si>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</si>
  <si>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</si>
  <si>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</si>
  <si>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</si>
  <si>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</si>
  <si>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</si>
  <si>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</si>
  <si>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</si>
  <si>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</si>
  <si>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</si>
  <si>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</si>
  <si>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</si>
  <si>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</si>
  <si>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</si>
  <si>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</si>
  <si>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</si>
  <si>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</si>
  <si>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</si>
  <si>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</si>
  <si>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</si>
  <si>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</si>
  <si>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</si>
  <si>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</si>
  <si>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</si>
  <si>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</si>
  <si>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</si>
  <si>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</si>
  <si>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</si>
  <si>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</si>
  <si>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</si>
  <si>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</si>
  <si>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</si>
  <si>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</si>
  <si>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</si>
  <si>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</si>
  <si>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</si>
  <si>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</si>
  <si>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</si>
  <si>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</si>
  <si>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</si>
  <si>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</si>
  <si>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</si>
  <si>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</si>
  <si>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</si>
  <si>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</si>
  <si>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</si>
  <si>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</si>
  <si>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</si>
  <si>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</si>
  <si>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</si>
  <si>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</si>
  <si>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</si>
  <si>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</si>
  <si>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</si>
  <si>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</si>
  <si>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</si>
  <si>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</si>
  <si>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</si>
  <si>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</si>
  <si>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</si>
  <si>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</si>
  <si>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</si>
  <si>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</si>
  <si>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</si>
  <si>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</si>
  <si>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</si>
  <si>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</si>
  <si>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</si>
  <si>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</si>
  <si>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</si>
  <si>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</si>
  <si>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</si>
  <si>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</si>
  <si>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</si>
  <si>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</si>
  <si>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</si>
  <si>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</si>
  <si>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</si>
  <si>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</si>
  <si>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</si>
  <si>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</si>
  <si>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</si>
  <si>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</si>
  <si>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</si>
  <si>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</si>
  <si>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</si>
  <si>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</si>
  <si>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</si>
  <si>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</si>
  <si>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</si>
  <si>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</si>
  <si>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</si>
  <si>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</si>
  <si>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</si>
  <si>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</si>
  <si>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</si>
  <si>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</si>
  <si>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</si>
  <si>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</si>
  <si>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</si>
  <si>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</si>
  <si>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</si>
  <si>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</si>
  <si>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</si>
  <si>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</si>
  <si>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</si>
  <si>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</si>
  <si>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</si>
  <si>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</si>
  <si>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</si>
  <si>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</si>
  <si>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</si>
  <si>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</si>
  <si>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</si>
  <si>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</si>
  <si>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</si>
  <si>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</si>
  <si>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</si>
  <si>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</si>
  <si>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</si>
  <si>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</si>
  <si>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</si>
  <si>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</si>
  <si>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</si>
  <si>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</si>
  <si>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</si>
  <si>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</si>
  <si>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</si>
  <si>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</si>
  <si>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</si>
  <si>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</si>
  <si>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</si>
  <si>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</si>
  <si>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</si>
  <si>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</si>
  <si>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</si>
  <si>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</si>
  <si>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</si>
  <si>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</si>
  <si>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</si>
  <si>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</si>
  <si>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</si>
  <si>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</si>
  <si>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</si>
  <si>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</si>
  <si>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</si>
  <si>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</si>
  <si>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</si>
  <si>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</si>
  <si>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</si>
  <si>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</si>
  <si>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</si>
  <si>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</si>
  <si>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</si>
  <si>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</si>
  <si>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</si>
  <si>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</si>
  <si>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</si>
  <si>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</si>
  <si>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</si>
  <si>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</si>
  <si>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</si>
  <si>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</si>
  <si>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</si>
  <si>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</si>
  <si>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</si>
  <si>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</si>
  <si>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</si>
  <si>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</si>
  <si>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</si>
  <si>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</si>
  <si>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</si>
  <si>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</si>
  <si>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</si>
  <si>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</si>
  <si>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</si>
  <si>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</si>
  <si>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</si>
  <si>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</si>
  <si>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</si>
  <si>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</si>
  <si>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</si>
  <si>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</si>
  <si>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</si>
  <si>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</si>
  <si>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</si>
  <si>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</si>
  <si>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</si>
  <si>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</si>
  <si>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</si>
  <si>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</si>
  <si>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</si>
  <si>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</si>
  <si>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</si>
  <si>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</si>
  <si>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</si>
  <si>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</si>
  <si>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</si>
  <si>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</si>
  <si>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</si>
  <si>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</si>
  <si>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</si>
  <si>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</si>
  <si>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</si>
  <si>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</si>
  <si>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</si>
  <si>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</si>
  <si>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</si>
  <si>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</si>
  <si>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</si>
  <si>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</si>
  <si>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</si>
  <si>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</si>
  <si>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</si>
  <si>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</si>
  <si>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</si>
  <si>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</si>
  <si>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</si>
  <si>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</si>
  <si>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</si>
  <si>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</si>
  <si>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</si>
  <si>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</si>
  <si>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</si>
  <si>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</si>
  <si>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</si>
  <si>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</si>
  <si>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</si>
  <si>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</si>
  <si>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</si>
  <si>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</si>
  <si>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</si>
  <si>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</si>
  <si>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</si>
  <si>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</si>
  <si>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</si>
  <si>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</si>
  <si>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</si>
  <si>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</si>
  <si>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</si>
  <si>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</si>
  <si>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</si>
  <si>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</si>
  <si>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</si>
  <si>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</si>
  <si>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</si>
  <si>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</si>
  <si>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</si>
  <si>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</si>
  <si>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</si>
  <si>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</si>
  <si>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</si>
  <si>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</si>
  <si>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</si>
  <si>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</si>
  <si>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</si>
  <si>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</si>
  <si>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</si>
  <si>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</si>
  <si>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</si>
  <si>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</si>
  <si>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</si>
  <si>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</si>
  <si>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</si>
  <si>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</si>
  <si>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</si>
  <si>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</si>
  <si>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</si>
  <si>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</si>
  <si>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</si>
  <si>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</si>
  <si>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</si>
  <si>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</si>
  <si>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</si>
  <si>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</si>
  <si>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</si>
  <si>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</si>
  <si>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</si>
  <si>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</si>
  <si>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</si>
  <si>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</si>
  <si>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</si>
  <si>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</si>
  <si>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</si>
  <si>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</si>
  <si>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</si>
  <si>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</si>
  <si>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</si>
  <si>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</si>
  <si>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</si>
  <si>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</si>
  <si>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</si>
  <si>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</si>
  <si>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</si>
  <si>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</si>
  <si>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</si>
  <si>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</si>
  <si>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</si>
  <si>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</si>
  <si>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</si>
  <si>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</si>
  <si>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</si>
  <si>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</si>
  <si>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</si>
  <si>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</si>
  <si>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</si>
  <si>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</si>
  <si>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</si>
  <si>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</si>
  <si>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</si>
  <si>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</si>
  <si>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</si>
  <si>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</si>
  <si>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</si>
  <si>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</si>
  <si>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</si>
  <si>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</si>
  <si>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</si>
  <si>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</si>
  <si>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</si>
  <si>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</si>
  <si>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</si>
  <si>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</si>
  <si>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</si>
  <si>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</si>
  <si>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</si>
  <si>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</si>
  <si>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</si>
  <si>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</si>
  <si>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</si>
  <si>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</si>
  <si>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</si>
  <si>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</si>
  <si>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</si>
  <si>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</si>
  <si>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</si>
  <si>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</si>
  <si>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</si>
  <si>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</si>
  <si>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</si>
  <si>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</si>
  <si>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</si>
  <si>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</si>
  <si>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</si>
  <si>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</si>
  <si>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</si>
  <si>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</si>
  <si>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</si>
  <si>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</si>
  <si>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</si>
  <si>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</si>
  <si>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</si>
  <si>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</si>
  <si>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</si>
  <si>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</si>
  <si>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</si>
  <si>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</si>
  <si>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</si>
  <si>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</si>
  <si>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</si>
  <si>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</si>
  <si>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</si>
  <si>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</si>
  <si>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</si>
  <si>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</si>
  <si>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</si>
  <si>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</si>
  <si>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</si>
  <si>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</si>
  <si>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</si>
  <si>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</si>
  <si>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</si>
  <si>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</si>
  <si>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</si>
  <si>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</si>
  <si>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</si>
  <si>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</si>
  <si>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</si>
  <si>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</si>
  <si>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</si>
  <si>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</si>
  <si>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</si>
  <si>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</si>
  <si>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</si>
  <si>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</si>
  <si>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</si>
  <si>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</si>
  <si>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</si>
  <si>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</si>
  <si>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</si>
  <si>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</si>
  <si>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</si>
  <si>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</si>
  <si>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</si>
  <si>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</si>
  <si>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</si>
  <si>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</si>
  <si>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</si>
  <si>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</si>
  <si>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</si>
  <si>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</si>
  <si>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</si>
  <si>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</si>
  <si>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</si>
  <si>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</si>
  <si>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</si>
  <si>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</si>
  <si>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</si>
  <si>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</si>
  <si>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</si>
  <si>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</si>
  <si>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</si>
  <si>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</si>
  <si>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</si>
  <si>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</si>
  <si>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</si>
  <si>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</si>
  <si>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</si>
  <si>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</si>
  <si>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</si>
  <si>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</si>
  <si>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</si>
  <si>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</si>
  <si>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</si>
  <si>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</si>
  <si>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</si>
  <si>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</si>
  <si>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</si>
  <si>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</si>
  <si>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</si>
  <si>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</si>
  <si>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</si>
  <si>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</si>
  <si>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</si>
  <si>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</si>
  <si>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</si>
  <si>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</si>
  <si>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</si>
  <si>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</si>
  <si>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</si>
  <si>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</si>
  <si>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</si>
  <si>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</si>
  <si>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</si>
  <si>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</si>
  <si>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</si>
  <si>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</si>
  <si>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</si>
  <si>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</si>
  <si>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</si>
  <si>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</si>
  <si>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</si>
  <si>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</si>
  <si>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</si>
  <si>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</si>
  <si>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</si>
  <si>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</si>
  <si>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</si>
  <si>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</si>
  <si>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</si>
  <si>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</si>
  <si>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</si>
  <si>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</si>
  <si>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</si>
  <si>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</si>
  <si>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</si>
  <si>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</si>
  <si>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</si>
  <si>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</si>
  <si>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</si>
  <si>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</si>
  <si>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</si>
  <si>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</si>
  <si>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</si>
  <si>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</si>
  <si>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</si>
  <si>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</si>
  <si>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</si>
  <si>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</si>
  <si>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</si>
  <si>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</si>
  <si>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</si>
  <si>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</si>
  <si>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</si>
  <si>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</si>
  <si>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</si>
  <si>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</si>
  <si>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</si>
  <si>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</si>
  <si>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</si>
  <si>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</si>
  <si>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</si>
  <si>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</si>
  <si>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</si>
  <si>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</si>
  <si>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</si>
  <si>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</si>
  <si>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</si>
  <si>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</si>
  <si>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</si>
  <si>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</si>
  <si>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</si>
  <si>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</si>
  <si>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</si>
  <si>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</si>
  <si>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</si>
  <si>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</si>
  <si>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</si>
  <si>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</si>
  <si>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</si>
  <si>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</si>
  <si>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</si>
  <si>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</si>
  <si>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</si>
  <si>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</si>
  <si>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</si>
  <si>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</si>
  <si>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</si>
  <si>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</si>
  <si>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</si>
  <si>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</si>
  <si>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</si>
  <si>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</si>
  <si>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</si>
  <si>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</si>
  <si>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</si>
  <si>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</si>
  <si>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</si>
  <si>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</si>
  <si>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</si>
  <si>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</si>
  <si>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</si>
  <si>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</si>
  <si>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</si>
  <si>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</si>
  <si>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</si>
  <si>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</si>
  <si>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</si>
  <si>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</si>
  <si>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</si>
  <si>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</si>
  <si>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</si>
  <si>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</si>
  <si>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</si>
  <si>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</si>
  <si>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</si>
  <si>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</si>
  <si>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</si>
  <si>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</si>
  <si>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</si>
  <si>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</si>
  <si>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</si>
  <si>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</si>
  <si>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</si>
  <si>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</si>
  <si>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</si>
  <si>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</si>
  <si>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</si>
  <si>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</si>
  <si>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</si>
  <si>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</si>
  <si>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</si>
  <si>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</si>
  <si>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</si>
  <si>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</si>
  <si>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</si>
  <si>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</si>
  <si>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</si>
  <si>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</si>
  <si>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</si>
  <si>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</si>
  <si>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</si>
  <si>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</si>
  <si>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</si>
  <si>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</si>
  <si>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</si>
  <si>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</si>
  <si>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</si>
  <si>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</si>
  <si>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</si>
  <si>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</si>
  <si>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</si>
  <si>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</si>
  <si>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</si>
  <si>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</si>
  <si>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</si>
  <si>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</si>
  <si>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</si>
  <si>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</si>
  <si>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</si>
  <si>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</si>
  <si>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</si>
  <si>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</si>
  <si>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</si>
  <si>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</si>
  <si>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</si>
  <si>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</si>
  <si>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</si>
  <si>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</si>
  <si>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</si>
  <si>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</si>
  <si>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</si>
  <si>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</si>
  <si>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</si>
  <si>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</si>
  <si>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</si>
  <si>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</si>
  <si>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</si>
  <si>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</si>
  <si>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</si>
  <si>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</si>
  <si>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</si>
  <si>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</si>
  <si>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</si>
  <si>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</si>
  <si>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</si>
  <si>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</si>
  <si>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</si>
  <si>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</si>
  <si>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</si>
  <si>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</si>
  <si>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</si>
  <si>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</si>
  <si>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</si>
  <si>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</si>
  <si>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</si>
  <si>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</si>
  <si>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</si>
  <si>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</si>
  <si>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</si>
  <si>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</si>
  <si>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</si>
  <si>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</si>
  <si>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</si>
  <si>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</si>
  <si>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</si>
  <si>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</si>
  <si>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</si>
  <si>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</si>
  <si>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</si>
  <si>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</si>
  <si>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</si>
  <si>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</si>
  <si>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</si>
  <si>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</si>
  <si>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</si>
  <si>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</si>
  <si>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</si>
  <si>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</si>
  <si>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</si>
  <si>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</si>
  <si>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</si>
  <si>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</si>
  <si>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</si>
  <si>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</si>
  <si>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</si>
  <si>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</si>
  <si>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</si>
  <si>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</si>
  <si>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</si>
  <si>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</si>
  <si>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</si>
  <si>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</si>
  <si>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</si>
  <si>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</si>
  <si>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</si>
  <si>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</si>
  <si>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</si>
  <si>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</si>
  <si>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</si>
  <si>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</si>
  <si>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</si>
  <si>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</si>
  <si>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</si>
  <si>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</si>
  <si>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</si>
  <si>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</si>
  <si>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</si>
  <si>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</si>
  <si>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</si>
  <si>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</si>
  <si>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</si>
  <si>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</si>
  <si>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</si>
  <si>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</si>
  <si>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</si>
  <si>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</si>
  <si>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</si>
  <si>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</si>
  <si>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</si>
  <si>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</si>
  <si>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</si>
  <si>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</si>
  <si>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</si>
  <si>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</si>
  <si>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</si>
  <si>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</si>
  <si>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</si>
  <si>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</si>
  <si>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</si>
  <si>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</si>
  <si>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</si>
  <si>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</si>
  <si>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</si>
  <si>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</si>
  <si>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</si>
  <si>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</si>
  <si>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</si>
  <si>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</si>
  <si>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</si>
  <si>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</si>
  <si>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</si>
  <si>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</si>
  <si>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</si>
  <si>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</si>
  <si>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</si>
  <si>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</si>
  <si>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</si>
  <si>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</si>
  <si>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</si>
  <si>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</si>
  <si>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</si>
  <si>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</si>
  <si>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</si>
  <si>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</si>
  <si>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</si>
  <si>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</si>
  <si>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</si>
  <si>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</si>
  <si>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</si>
  <si>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</si>
  <si>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</si>
  <si>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</si>
  <si>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</si>
  <si>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</si>
  <si>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</si>
  <si>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</si>
  <si>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</si>
  <si>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</si>
  <si>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</si>
  <si>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</si>
  <si>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</si>
  <si>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</si>
  <si>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</si>
  <si>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</si>
  <si>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</si>
  <si>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</si>
  <si>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</si>
  <si>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</si>
  <si>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</si>
  <si>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</si>
  <si>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</si>
  <si>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</si>
  <si>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</si>
  <si>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</si>
  <si>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</si>
  <si>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</si>
  <si>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</si>
  <si>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</si>
  <si>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</si>
  <si>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</si>
  <si>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</si>
  <si>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</si>
  <si>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</si>
  <si>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</si>
  <si>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</si>
  <si>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</si>
  <si>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</si>
  <si>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</si>
  <si>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</si>
  <si>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</si>
  <si>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</si>
  <si>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</si>
  <si>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</si>
  <si>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</si>
  <si>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</si>
  <si>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</si>
  <si>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</si>
  <si>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</si>
  <si>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</si>
  <si>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</si>
  <si>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</si>
  <si>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</si>
  <si>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</si>
  <si>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</si>
  <si>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</si>
  <si>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</si>
  <si>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</si>
  <si>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</si>
  <si>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</si>
  <si>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</si>
  <si>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</si>
  <si>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</si>
  <si>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</si>
  <si>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</si>
  <si>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</si>
  <si>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</si>
  <si>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</si>
  <si>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</si>
  <si>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</si>
  <si>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</si>
  <si>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</si>
  <si>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</si>
  <si>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</si>
  <si>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</si>
  <si>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</si>
  <si>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</si>
  <si>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</si>
  <si>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</si>
  <si>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</si>
  <si>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</si>
  <si>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</si>
  <si>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</si>
  <si>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</si>
  <si>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</si>
  <si>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</si>
  <si>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</si>
  <si>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</si>
  <si>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</si>
  <si>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</si>
  <si>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</si>
  <si>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</si>
  <si>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</si>
  <si>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</si>
  <si>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</si>
  <si>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</si>
  <si>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</si>
  <si>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</si>
  <si>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</si>
  <si>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</si>
  <si>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</si>
  <si>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</si>
  <si>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</si>
  <si>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</si>
  <si>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</si>
  <si>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</si>
  <si>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</si>
  <si>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</si>
  <si>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</si>
  <si>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</si>
  <si>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</si>
  <si>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</si>
  <si>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</si>
  <si>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</si>
  <si>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</si>
  <si>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</si>
  <si>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</si>
  <si>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</si>
  <si>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</si>
  <si>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</si>
  <si>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</si>
  <si>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</si>
  <si>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</si>
  <si>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</si>
  <si>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</si>
  <si>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</si>
  <si>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</si>
  <si>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</si>
  <si>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</si>
  <si>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</si>
  <si>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</si>
  <si>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</si>
  <si>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</si>
  <si>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</si>
  <si>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</si>
  <si>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</si>
  <si>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</si>
  <si>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</si>
  <si>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</si>
  <si>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</si>
  <si>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</si>
  <si>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</si>
  <si>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</si>
  <si>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</si>
  <si>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</si>
  <si>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</si>
  <si>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</si>
  <si>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</si>
  <si>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</si>
  <si>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</si>
  <si>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</si>
  <si>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</si>
  <si>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</si>
  <si>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</si>
  <si>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</si>
  <si>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</si>
  <si>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</si>
  <si>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</si>
  <si>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</si>
  <si>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</si>
  <si>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</si>
  <si>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</si>
  <si>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</si>
  <si>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</si>
  <si>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</si>
  <si>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</si>
  <si>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</si>
  <si>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</si>
  <si>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</si>
  <si>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</si>
  <si>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</si>
  <si>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</si>
  <si>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</si>
  <si>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</si>
  <si>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</si>
  <si>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</si>
  <si>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</si>
  <si>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</si>
  <si>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</si>
  <si>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</si>
  <si>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</si>
  <si>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</si>
  <si>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</si>
  <si>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</si>
  <si>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</si>
  <si>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</si>
  <si>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</si>
  <si>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</si>
  <si>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</si>
  <si>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</si>
  <si>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</si>
  <si>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</si>
  <si>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</si>
  <si>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</si>
  <si>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</si>
  <si>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</si>
  <si>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</si>
  <si>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</si>
  <si>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</si>
  <si>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</si>
  <si>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</si>
  <si>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</si>
  <si>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</si>
  <si>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</si>
  <si>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</si>
  <si>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</si>
  <si>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</si>
  <si>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</si>
  <si>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</si>
  <si>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</si>
  <si>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</si>
  <si>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</si>
  <si>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</si>
  <si>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</si>
  <si>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</si>
  <si>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</si>
  <si>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</si>
  <si>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</si>
  <si>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</si>
  <si>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</si>
  <si>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</si>
  <si>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</si>
  <si>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</si>
  <si>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</si>
  <si>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</si>
  <si>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</si>
  <si>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</si>
  <si>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</si>
  <si>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</si>
  <si>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</si>
  <si>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</si>
  <si>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</si>
  <si>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</si>
  <si>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</si>
  <si>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</si>
  <si>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</si>
  <si>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</si>
  <si>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</si>
  <si>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</si>
  <si>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</si>
  <si>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</si>
  <si>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</si>
  <si>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</si>
  <si>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</si>
  <si>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</si>
  <si>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</si>
  <si>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</si>
  <si>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</si>
  <si>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</si>
  <si>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</si>
  <si>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</si>
  <si>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</si>
  <si>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</si>
  <si>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</si>
  <si>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</si>
  <si>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</si>
  <si>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</si>
  <si>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</si>
  <si>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</si>
  <si>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</si>
  <si>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</si>
  <si>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</si>
  <si>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</si>
  <si>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</si>
  <si>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</si>
  <si>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</si>
  <si>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</si>
  <si>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</si>
  <si>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</si>
  <si>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</si>
  <si>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</si>
  <si>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</si>
  <si>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</si>
  <si>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</si>
  <si>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</si>
  <si>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</si>
  <si>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</si>
  <si>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</si>
  <si>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</si>
  <si>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</si>
  <si>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</si>
  <si>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</si>
  <si>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</si>
  <si>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</si>
  <si>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</si>
  <si>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</si>
  <si>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</si>
  <si>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</si>
  <si>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</si>
  <si>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</si>
  <si>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</si>
  <si>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</si>
  <si>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</si>
  <si>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</si>
  <si>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</si>
  <si>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</si>
  <si>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</si>
  <si>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</si>
  <si>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</si>
  <si>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</si>
  <si>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</si>
  <si>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</si>
  <si>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</si>
  <si>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</si>
  <si>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</si>
  <si>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</si>
  <si>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</si>
  <si>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</si>
  <si>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</si>
  <si>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</si>
  <si>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</si>
  <si>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</si>
  <si>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</si>
  <si>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</si>
  <si>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</si>
  <si>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</si>
  <si>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</si>
  <si>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</si>
  <si>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</si>
  <si>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</si>
  <si>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</si>
  <si>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</si>
  <si>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</si>
  <si>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</si>
  <si>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</si>
  <si>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</si>
  <si>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</si>
  <si>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</si>
  <si>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</si>
  <si>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</si>
  <si>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</si>
  <si>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</si>
  <si>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</si>
  <si>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</si>
  <si>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</si>
  <si>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</si>
  <si>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</si>
  <si>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</si>
  <si>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</si>
  <si>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</si>
  <si>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</si>
  <si>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</si>
  <si>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</si>
  <si>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</si>
  <si>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</si>
  <si>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</si>
  <si>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</si>
  <si>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</si>
  <si>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</si>
  <si>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</si>
  <si>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</si>
  <si>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</si>
  <si>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</si>
  <si>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</si>
  <si>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</si>
  <si>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</si>
  <si>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</si>
  <si>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</si>
  <si>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</si>
  <si>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</si>
  <si>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</si>
  <si>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</si>
  <si>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</si>
  <si>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</si>
  <si>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</si>
  <si>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</si>
  <si>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</si>
  <si>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</si>
  <si>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</si>
  <si>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</si>
  <si>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</si>
  <si>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</si>
  <si>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</si>
  <si>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</si>
  <si>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</si>
  <si>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</si>
  <si>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</si>
  <si>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</si>
  <si>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</si>
  <si>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</si>
  <si>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</si>
  <si>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</si>
  <si>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</si>
  <si>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</si>
  <si>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</si>
  <si>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</si>
  <si>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</si>
  <si>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</si>
  <si>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</si>
  <si>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</si>
  <si>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</si>
  <si>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</si>
  <si>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</si>
  <si>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</si>
  <si>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</si>
  <si>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</si>
  <si>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</si>
  <si>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</si>
  <si>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</si>
  <si>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</si>
  <si>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</si>
  <si>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</si>
  <si>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</si>
  <si>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</si>
  <si>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</si>
  <si>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</si>
  <si>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</si>
  <si>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</si>
  <si>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</si>
  <si>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</si>
  <si>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</si>
  <si>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</si>
  <si>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</si>
  <si>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</si>
  <si>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</si>
  <si>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</si>
  <si>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</si>
  <si>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</si>
  <si>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</si>
  <si>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</si>
  <si>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</si>
  <si>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</si>
  <si>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</si>
  <si>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</si>
  <si>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</si>
  <si>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</si>
  <si>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</si>
  <si>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</si>
  <si>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</si>
  <si>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</si>
  <si>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</si>
  <si>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</si>
  <si>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</si>
  <si>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</si>
  <si>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</si>
  <si>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</si>
  <si>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</si>
  <si>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</si>
  <si>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</si>
  <si>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</si>
  <si>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</si>
  <si>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</si>
  <si>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</si>
  <si>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</si>
  <si>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</si>
  <si>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</si>
  <si>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</si>
  <si>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</si>
  <si>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</si>
  <si>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</si>
  <si>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</si>
  <si>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</si>
  <si>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</si>
  <si>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</si>
  <si>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</si>
  <si>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</si>
  <si>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</si>
  <si>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</si>
  <si>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</si>
  <si>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</si>
  <si>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</si>
  <si>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</si>
  <si>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</si>
  <si>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</si>
  <si>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</si>
  <si>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</si>
  <si>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</si>
  <si>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</si>
  <si>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</si>
  <si>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</si>
  <si>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</si>
  <si>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</si>
  <si>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</si>
  <si>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</si>
  <si>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</si>
  <si>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</si>
  <si>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</si>
  <si>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</si>
  <si>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</si>
  <si>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</si>
  <si>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</si>
  <si>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</si>
  <si>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</si>
  <si>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</si>
  <si>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</si>
  <si>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</si>
  <si>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</si>
  <si>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</si>
  <si>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</si>
  <si>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</si>
  <si>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</si>
  <si>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</si>
  <si>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</si>
  <si>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</si>
  <si>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</si>
  <si>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</si>
  <si>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</si>
  <si>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</si>
  <si>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</si>
  <si>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</si>
  <si>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</si>
  <si>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</si>
  <si>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</si>
  <si>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</si>
  <si>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</si>
  <si>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</si>
  <si>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</si>
  <si>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</si>
  <si>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</si>
  <si>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</si>
  <si>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</si>
  <si>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</si>
  <si>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</si>
  <si>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</si>
  <si>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</si>
  <si>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</si>
  <si>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</si>
  <si>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</si>
  <si>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</si>
  <si>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</si>
  <si>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</si>
  <si>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</si>
  <si>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</si>
  <si>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</si>
  <si>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</si>
  <si>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</si>
  <si>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</si>
  <si>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</si>
  <si>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</si>
  <si>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</si>
  <si>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</si>
  <si>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</si>
  <si>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</si>
  <si>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</si>
  <si>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</si>
  <si>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</si>
  <si>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</si>
  <si>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</si>
  <si>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</si>
  <si>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</si>
  <si>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</si>
  <si>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</si>
  <si>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</si>
  <si>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</si>
  <si>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</si>
  <si>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</si>
  <si>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</si>
  <si>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</si>
  <si>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</si>
  <si>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</si>
  <si>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</si>
  <si>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</si>
  <si>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</si>
  <si>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</si>
  <si>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</si>
  <si>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</si>
  <si>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</si>
  <si>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</si>
  <si>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</si>
  <si>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</si>
  <si>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</si>
  <si>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</si>
  <si>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</si>
  <si>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</si>
  <si>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</si>
  <si>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</si>
  <si>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</si>
  <si>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</si>
  <si>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</si>
  <si>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</si>
  <si>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</si>
  <si>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</si>
  <si>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</si>
  <si>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</si>
  <si>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</si>
  <si>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</si>
  <si>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</si>
  <si>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</si>
  <si>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</si>
  <si>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</si>
  <si>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</si>
  <si>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</si>
  <si>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</si>
  <si>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</si>
  <si>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</si>
  <si>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</si>
  <si>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</si>
  <si>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</si>
  <si>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</si>
  <si>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</si>
  <si>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</si>
  <si>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</si>
  <si>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</si>
  <si>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</si>
  <si>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</si>
  <si>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</si>
  <si>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</si>
  <si>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</si>
  <si>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</si>
  <si>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</si>
  <si>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</si>
  <si>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</si>
  <si>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</si>
  <si>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</si>
  <si>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</si>
  <si>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</si>
  <si>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</si>
  <si>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</si>
  <si>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</si>
  <si>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</si>
  <si>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</si>
  <si>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</si>
  <si>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</si>
  <si>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</si>
  <si>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</si>
  <si>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</si>
  <si>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</si>
  <si>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</si>
  <si>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</si>
  <si>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</si>
  <si>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</si>
  <si>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</si>
  <si>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</si>
  <si>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</si>
  <si>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</si>
  <si>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</si>
  <si>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</si>
  <si>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</si>
  <si>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</si>
  <si>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</si>
  <si>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</si>
  <si>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</si>
  <si>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</si>
  <si>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</si>
  <si>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</si>
  <si>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</si>
  <si>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</si>
  <si>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</si>
  <si>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</si>
  <si>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</si>
  <si>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</si>
  <si>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</si>
  <si>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</si>
  <si>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</si>
  <si>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</si>
  <si>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</si>
  <si>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</si>
  <si>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</si>
  <si>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</si>
  <si>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</si>
  <si>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</si>
  <si>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</si>
  <si>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</si>
  <si>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</si>
  <si>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</si>
  <si>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</si>
  <si>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</si>
  <si>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</si>
  <si>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</si>
  <si>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</si>
  <si>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</si>
  <si>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</si>
  <si>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</si>
  <si>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</si>
  <si>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</si>
  <si>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</si>
  <si>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</si>
  <si>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</si>
  <si>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</si>
  <si>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</si>
  <si>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</si>
  <si>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</si>
  <si>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</si>
  <si>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</si>
  <si>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</si>
  <si>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</si>
  <si>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</si>
  <si>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</si>
  <si>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</si>
  <si>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</si>
  <si>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</si>
  <si>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</si>
  <si>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</si>
  <si>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</si>
  <si>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</si>
  <si>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</si>
  <si>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</si>
  <si>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</si>
  <si>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</si>
  <si>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</si>
  <si>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</si>
  <si>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</si>
  <si>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</si>
  <si>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</si>
  <si>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</si>
  <si>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</si>
  <si>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</si>
  <si>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</si>
  <si>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</si>
  <si>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</si>
  <si>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</si>
  <si>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</si>
  <si>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</si>
  <si>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</si>
  <si>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</si>
  <si>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</si>
  <si>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</si>
  <si>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</si>
  <si>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</si>
  <si>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</si>
  <si>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</si>
  <si>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</si>
  <si>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</si>
  <si>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</si>
  <si>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</si>
  <si>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</si>
  <si>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</si>
  <si>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</si>
  <si>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</si>
  <si>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</si>
  <si>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</si>
  <si>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</si>
  <si>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</si>
  <si>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</si>
  <si>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</si>
  <si>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</si>
  <si>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</si>
  <si>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</si>
  <si>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</si>
  <si>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</si>
  <si>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</si>
  <si>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</si>
  <si>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</si>
  <si>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</si>
  <si>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</si>
  <si>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</si>
  <si>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</si>
  <si>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</si>
  <si>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</si>
  <si>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</si>
  <si>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</si>
  <si>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</si>
  <si>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</si>
  <si>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</si>
  <si>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</si>
  <si>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</si>
  <si>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</si>
  <si>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</si>
  <si>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</si>
  <si>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</si>
  <si>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</si>
  <si>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</si>
  <si>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</si>
  <si>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</si>
  <si>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</si>
  <si>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</si>
  <si>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</si>
  <si>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</si>
  <si>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</si>
  <si>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</si>
  <si>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</si>
  <si>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</si>
  <si>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</si>
  <si>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</si>
  <si>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</si>
  <si>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</si>
  <si>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</si>
  <si>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</si>
  <si>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</si>
  <si>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</si>
  <si>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</si>
  <si>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</si>
  <si>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</si>
  <si>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</si>
  <si>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</si>
  <si>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</si>
  <si>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</si>
  <si>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</si>
  <si>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</si>
  <si>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</si>
  <si>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</si>
  <si>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</si>
  <si>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</si>
  <si>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</si>
  <si>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</si>
  <si>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</si>
  <si>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</si>
  <si>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</si>
  <si>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</si>
  <si>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</si>
  <si>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</si>
  <si>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</si>
  <si>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</si>
  <si>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</si>
  <si>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</si>
  <si>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</si>
  <si>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</si>
  <si>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</si>
  <si>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</si>
  <si>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</si>
  <si>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</si>
  <si>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</si>
  <si>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</si>
  <si>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</si>
  <si>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</si>
  <si>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</si>
  <si>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</si>
  <si>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</si>
  <si>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</si>
  <si>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</si>
  <si>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</si>
  <si>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</si>
  <si>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</si>
  <si>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</si>
  <si>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</si>
  <si>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</si>
  <si>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</si>
  <si>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</si>
  <si>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</si>
  <si>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</si>
  <si>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</si>
  <si>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</si>
  <si>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</si>
  <si>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</si>
  <si>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</si>
  <si>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</si>
  <si>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</si>
  <si>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</si>
  <si>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</si>
  <si>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</si>
  <si>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</si>
  <si>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</si>
  <si>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</si>
  <si>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</si>
  <si>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</si>
  <si>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</si>
  <si>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</si>
  <si>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</si>
  <si>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</si>
  <si>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</si>
  <si>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</si>
  <si>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</si>
  <si>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</si>
  <si>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</si>
  <si>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</si>
  <si>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</si>
  <si>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</si>
  <si>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</si>
  <si>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</si>
  <si>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</si>
  <si>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</si>
  <si>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</si>
  <si>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</si>
  <si>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</si>
  <si>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</si>
  <si>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</si>
  <si>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</si>
  <si>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</si>
  <si>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</si>
  <si>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</si>
  <si>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</si>
  <si>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</si>
  <si>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</si>
  <si>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</si>
  <si>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</si>
  <si>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</si>
  <si>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</si>
  <si>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</si>
  <si>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</si>
  <si>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</si>
  <si>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</si>
  <si>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</si>
  <si>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</si>
  <si>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</si>
  <si>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</si>
  <si>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</si>
  <si>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</si>
  <si>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</si>
  <si>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</si>
  <si>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</si>
  <si>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</si>
  <si>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</si>
  <si>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</si>
  <si>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</si>
  <si>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</si>
  <si>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</si>
  <si>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</si>
  <si>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</si>
  <si>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</si>
  <si>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</si>
  <si>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</si>
  <si>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</si>
  <si>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</si>
  <si>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</si>
  <si>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</si>
  <si>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</si>
  <si>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</si>
  <si>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</si>
  <si>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</si>
  <si>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</si>
  <si>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</si>
  <si>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</si>
  <si>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</si>
  <si>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</si>
  <si>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</si>
  <si>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</si>
  <si>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</si>
  <si>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</si>
  <si>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</si>
  <si>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</si>
  <si>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</si>
  <si>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</si>
  <si>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</si>
  <si>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</si>
  <si>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</si>
  <si>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</si>
  <si>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</si>
  <si>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</si>
  <si>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</si>
  <si>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</si>
  <si>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</si>
  <si>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</si>
  <si>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</si>
  <si>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</si>
  <si>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</si>
  <si>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</si>
  <si>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</si>
  <si>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</si>
  <si>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</si>
  <si>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</si>
  <si>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</si>
  <si>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</si>
  <si>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</si>
  <si>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</si>
  <si>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</si>
  <si>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</si>
  <si>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</si>
  <si>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</si>
  <si>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</si>
  <si>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</si>
  <si>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</si>
  <si>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</si>
  <si>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</si>
  <si>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</si>
  <si>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</si>
  <si>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</si>
  <si>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</si>
  <si>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</si>
  <si>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</si>
  <si>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</si>
  <si>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</si>
  <si>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</si>
  <si>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</si>
  <si>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</si>
  <si>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</si>
  <si>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</si>
  <si>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</si>
  <si>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</si>
  <si>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</si>
  <si>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</si>
  <si>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</si>
  <si>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</si>
  <si>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</si>
  <si>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</si>
  <si>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</si>
  <si>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</si>
  <si>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</si>
  <si>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</si>
  <si>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</si>
  <si>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</si>
  <si>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</si>
  <si>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</si>
  <si>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</si>
  <si>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</si>
  <si>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</si>
  <si>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</si>
  <si>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</si>
  <si>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</si>
  <si>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</si>
  <si>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</si>
  <si>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</si>
  <si>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</si>
  <si>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</si>
  <si>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</si>
  <si>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</si>
  <si>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</si>
  <si>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</si>
  <si>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</si>
  <si>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</si>
  <si>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</si>
  <si>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</si>
  <si>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</si>
  <si>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</si>
  <si>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</si>
  <si>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</si>
  <si>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</si>
  <si>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</si>
  <si>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</si>
  <si>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</si>
  <si>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</si>
  <si>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</si>
  <si>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</si>
  <si>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</si>
  <si>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</si>
  <si>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</si>
  <si>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</si>
  <si>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</si>
  <si>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</si>
  <si>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</si>
  <si>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</si>
  <si>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</si>
  <si>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</si>
  <si>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</si>
  <si>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</si>
  <si>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</si>
  <si>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</si>
  <si>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</si>
  <si>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</si>
  <si>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</si>
  <si>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</si>
  <si>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</si>
  <si>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</si>
  <si>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</si>
  <si>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</si>
  <si>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</si>
  <si>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</si>
  <si>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</si>
  <si>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</si>
  <si>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</si>
  <si>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</si>
  <si>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</si>
  <si>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</si>
  <si>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</si>
  <si>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</si>
  <si>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</si>
  <si>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</si>
  <si>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</si>
  <si>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</si>
  <si>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</si>
  <si>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</si>
  <si>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</si>
  <si>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</si>
  <si>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</si>
  <si>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</si>
  <si>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</si>
  <si>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</si>
  <si>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</si>
  <si>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</si>
  <si>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</si>
  <si>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</si>
  <si>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</si>
  <si>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</si>
  <si>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</si>
  <si>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</si>
  <si>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</si>
  <si>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</si>
  <si>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</si>
  <si>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</si>
  <si>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</si>
  <si>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</si>
  <si>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</si>
  <si>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</si>
  <si>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</si>
  <si>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</si>
  <si>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</si>
  <si>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</si>
  <si>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</si>
  <si>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</si>
  <si>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</si>
  <si>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</si>
  <si>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</si>
  <si>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</si>
  <si>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</si>
  <si>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</si>
  <si>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</si>
  <si>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</si>
  <si>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</si>
  <si>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</si>
  <si>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</si>
  <si>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</si>
  <si>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</si>
  <si>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</si>
  <si>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</si>
  <si>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</si>
  <si>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</si>
  <si>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</si>
  <si>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</si>
  <si>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</si>
  <si>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</si>
  <si>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</si>
  <si>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</si>
  <si>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</si>
  <si>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</si>
  <si>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</si>
  <si>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</si>
  <si>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</si>
  <si>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</si>
  <si>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</si>
  <si>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</si>
  <si>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</si>
  <si>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</si>
  <si>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</si>
  <si>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</si>
  <si>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</si>
  <si>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</si>
  <si>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</si>
  <si>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</si>
  <si>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</si>
  <si>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</si>
  <si>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</si>
  <si>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</si>
  <si>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</si>
  <si>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</si>
  <si>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</si>
  <si>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</si>
  <si>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</si>
  <si>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</si>
  <si>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</si>
  <si>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</si>
  <si>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</si>
  <si>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</si>
  <si>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</si>
  <si>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</si>
  <si>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</si>
  <si>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</si>
  <si>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</si>
  <si>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</si>
  <si>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</si>
  <si>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</si>
  <si>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</si>
  <si>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</si>
  <si>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</si>
  <si>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</si>
  <si>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</si>
  <si>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</si>
  <si>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</si>
  <si>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</si>
  <si>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</si>
  <si>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</si>
  <si>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</si>
  <si>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</si>
  <si>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</si>
  <si>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</si>
  <si>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</si>
  <si>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</si>
  <si>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</si>
  <si>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</si>
  <si>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</si>
  <si>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</si>
  <si>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</si>
  <si>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</si>
  <si>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</si>
  <si>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</si>
  <si>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</si>
  <si>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</si>
  <si>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</si>
  <si>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</si>
  <si>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</si>
  <si>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</si>
  <si>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</si>
  <si>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</si>
  <si>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</si>
  <si>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</si>
  <si>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</si>
  <si>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</si>
  <si>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</si>
  <si>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</si>
  <si>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</si>
  <si>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</si>
  <si>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</si>
  <si>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</si>
  <si>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</si>
  <si>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</si>
  <si>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</si>
  <si>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</si>
  <si>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</si>
  <si>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</si>
  <si>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</si>
  <si>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</si>
  <si>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</si>
  <si>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</si>
  <si>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</si>
  <si>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</si>
  <si>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</si>
  <si>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</si>
  <si>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</si>
  <si>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</si>
  <si>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</si>
  <si>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</si>
  <si>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</si>
  <si>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</si>
  <si>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</si>
  <si>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</si>
  <si>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</si>
  <si>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</si>
  <si>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</si>
  <si>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</si>
  <si>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</si>
  <si>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</si>
  <si>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</si>
  <si>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</si>
  <si>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</si>
  <si>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</si>
  <si>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</si>
  <si>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</si>
  <si>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</si>
  <si>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</si>
  <si>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</si>
  <si>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</si>
  <si>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</si>
  <si>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</si>
  <si>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</si>
  <si>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</si>
  <si>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</si>
  <si>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</si>
  <si>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</si>
  <si>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</si>
  <si>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</si>
  <si>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</si>
  <si>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</si>
  <si>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</si>
  <si>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</si>
  <si>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</si>
  <si>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</si>
  <si>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</si>
  <si>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</si>
  <si>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</si>
  <si>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</si>
  <si>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</si>
  <si>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</si>
  <si>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</si>
  <si>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</si>
  <si>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</si>
  <si>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</si>
  <si>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</si>
  <si>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</si>
  <si>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</si>
  <si>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</si>
  <si>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</si>
  <si>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</si>
  <si>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</si>
  <si>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</si>
  <si>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</si>
  <si>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</si>
  <si>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</si>
  <si>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</si>
  <si>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</si>
  <si>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</si>
  <si>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</si>
  <si>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</si>
  <si>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</si>
  <si>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</si>
  <si>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</si>
  <si>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</si>
  <si>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</si>
  <si>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</si>
  <si>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</si>
  <si>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</si>
  <si>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</si>
  <si>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</si>
  <si>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</si>
  <si>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</si>
  <si>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</si>
  <si>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</si>
  <si>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</si>
  <si>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</si>
  <si>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</si>
  <si>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</si>
  <si>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</si>
  <si>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</si>
  <si>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</si>
  <si>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</si>
  <si>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</si>
  <si>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</si>
  <si>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</si>
  <si>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</si>
  <si>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</si>
  <si>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</si>
  <si>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</si>
  <si>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</si>
  <si>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</si>
  <si>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</si>
  <si>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</si>
  <si>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</si>
  <si>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</si>
  <si>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</si>
  <si>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</si>
  <si>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</si>
  <si>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</si>
  <si>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</si>
  <si>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</si>
  <si>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</si>
  <si>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</si>
  <si>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</si>
  <si>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</si>
  <si>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</si>
  <si>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</si>
  <si>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</si>
  <si>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</si>
  <si>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</si>
  <si>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</si>
  <si>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</si>
  <si>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</si>
  <si>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</si>
  <si>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</si>
  <si>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</si>
  <si>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</si>
  <si>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</si>
  <si>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</si>
  <si>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</si>
  <si>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</si>
  <si>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</si>
  <si>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</si>
  <si>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</si>
  <si>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</si>
  <si>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</si>
  <si>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</si>
  <si>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</si>
  <si>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</si>
  <si>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</si>
  <si>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</si>
  <si>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</si>
  <si>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</si>
  <si>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</si>
  <si>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</si>
  <si>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</si>
  <si>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</si>
  <si>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</si>
  <si>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</si>
  <si>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</si>
  <si>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</si>
  <si>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</si>
  <si>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</si>
  <si>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</si>
  <si>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</si>
  <si>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</si>
  <si>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</si>
  <si>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</si>
  <si>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</si>
  <si>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</si>
  <si>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</si>
  <si>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</si>
  <si>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</si>
  <si>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</si>
  <si>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</si>
  <si>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</si>
  <si>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</si>
  <si>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</si>
  <si>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</si>
  <si>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</si>
  <si>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</si>
  <si>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</si>
  <si>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</si>
  <si>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</si>
  <si>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</si>
  <si>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</si>
  <si>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</si>
  <si>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</si>
  <si>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</si>
  <si>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</si>
  <si>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</si>
  <si>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</si>
  <si>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</si>
  <si>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</si>
  <si>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</si>
  <si>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</si>
  <si>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</si>
  <si>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</si>
  <si>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</si>
  <si>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</si>
  <si>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</si>
  <si>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</si>
  <si>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</si>
  <si>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</si>
  <si>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</si>
  <si>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</si>
  <si>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</si>
  <si>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</si>
  <si>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</si>
  <si>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</si>
  <si>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</si>
  <si>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</si>
  <si>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</si>
  <si>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</si>
  <si>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</si>
  <si>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</si>
  <si>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</si>
  <si>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</si>
  <si>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</si>
  <si>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</si>
  <si>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</si>
  <si>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</si>
  <si>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</si>
  <si>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</si>
  <si>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</si>
  <si>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</si>
  <si>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</si>
  <si>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</si>
  <si>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</si>
  <si>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</si>
  <si>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</si>
  <si>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</si>
  <si>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</si>
  <si>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</si>
  <si>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</si>
  <si>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</si>
  <si>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</si>
  <si>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</si>
  <si>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</si>
  <si>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</si>
  <si>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</si>
  <si>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</si>
  <si>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</si>
  <si>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</si>
  <si>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</si>
  <si>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</si>
  <si>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</si>
  <si>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</si>
  <si>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</si>
  <si>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</si>
  <si>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</si>
  <si>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</si>
  <si>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</si>
  <si>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</si>
  <si>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</si>
  <si>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</si>
  <si>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</si>
  <si>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</si>
  <si>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</si>
  <si>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</si>
  <si>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</si>
  <si>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</si>
  <si>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</si>
  <si>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</si>
  <si>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</si>
  <si>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</si>
  <si>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</si>
  <si>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</si>
  <si>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</si>
  <si>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</si>
  <si>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</si>
  <si>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</si>
  <si>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</si>
  <si>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</si>
  <si>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</si>
  <si>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</si>
  <si>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</si>
  <si>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</si>
  <si>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</si>
  <si>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</si>
  <si>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</si>
  <si>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</si>
  <si>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</si>
  <si>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</si>
  <si>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</si>
  <si>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</si>
  <si>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</si>
  <si>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</si>
  <si>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</si>
  <si>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</si>
  <si>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</si>
  <si>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</si>
  <si>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</si>
  <si>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</si>
  <si>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</si>
  <si>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</si>
  <si>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</si>
  <si>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</si>
  <si>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</si>
  <si>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</si>
  <si>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</si>
  <si>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</si>
  <si>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</si>
  <si>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</si>
  <si>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</si>
  <si>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</si>
  <si>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</si>
  <si>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</si>
  <si>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</si>
  <si>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</si>
  <si>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</si>
  <si>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</si>
  <si>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</si>
  <si>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</si>
  <si>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</si>
  <si>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</si>
  <si>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</si>
  <si>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</si>
  <si>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</si>
  <si>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</si>
  <si>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</si>
  <si>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</si>
  <si>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</si>
  <si>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</si>
  <si>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</si>
  <si>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</si>
  <si>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</si>
  <si>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</si>
  <si>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</si>
  <si>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</si>
  <si>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</si>
  <si>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</si>
  <si>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</si>
  <si>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</si>
  <si>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</si>
  <si>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</si>
  <si>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</si>
  <si>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</si>
  <si>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</si>
  <si>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</si>
  <si>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</si>
  <si>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</si>
  <si>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</si>
  <si>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</si>
  <si>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</si>
  <si>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</si>
  <si>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</si>
  <si>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</si>
  <si>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</si>
  <si>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</si>
  <si>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</si>
  <si>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</si>
  <si>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</si>
  <si>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</si>
  <si>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</si>
  <si>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</si>
  <si>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</si>
  <si>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</si>
  <si>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</si>
  <si>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</si>
  <si>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</si>
  <si>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</si>
  <si>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</si>
  <si>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</si>
  <si>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</si>
  <si>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</si>
  <si>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</si>
  <si>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</si>
  <si>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</si>
  <si>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</si>
  <si>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</si>
  <si>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</si>
  <si>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</si>
  <si>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</si>
  <si>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</si>
  <si>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</si>
  <si>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</si>
  <si>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</si>
  <si>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</si>
  <si>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</si>
  <si>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</si>
  <si>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</si>
  <si>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</si>
  <si>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</si>
  <si>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</si>
  <si>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</si>
  <si>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</si>
  <si>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</si>
  <si>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</si>
  <si>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</si>
  <si>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</si>
  <si>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</si>
  <si>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</si>
  <si>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</si>
  <si>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</si>
  <si>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</si>
  <si>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</si>
  <si>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</si>
  <si>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</si>
  <si>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</si>
  <si>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</si>
  <si>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</si>
  <si>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</si>
  <si>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</si>
  <si>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</si>
  <si>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</si>
  <si>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</si>
  <si>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</si>
  <si>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</si>
  <si>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</si>
  <si>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</si>
  <si>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</si>
  <si>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</si>
  <si>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</si>
  <si>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</si>
  <si>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</si>
  <si>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</si>
  <si>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</si>
  <si>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</si>
  <si>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</si>
  <si>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</si>
  <si>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</si>
  <si>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</si>
  <si>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</si>
  <si>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</si>
  <si>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</si>
  <si>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</si>
  <si>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</si>
  <si>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</si>
  <si>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</si>
  <si>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</si>
  <si>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</si>
  <si>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</si>
  <si>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</si>
  <si>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</si>
  <si>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</si>
  <si>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</si>
  <si>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</si>
  <si>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</si>
  <si>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</si>
  <si>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</si>
  <si>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</si>
  <si>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</si>
  <si>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</si>
  <si>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</si>
  <si>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</si>
  <si>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</si>
  <si>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</si>
  <si>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</si>
  <si>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</si>
  <si>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</si>
  <si>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</si>
  <si>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</si>
  <si>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</si>
  <si>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</si>
  <si>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</si>
  <si>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</si>
  <si>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</si>
  <si>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</si>
  <si>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</si>
  <si>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</si>
  <si>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</si>
  <si>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</si>
  <si>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</si>
  <si>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</si>
  <si>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</si>
  <si>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</si>
  <si>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</si>
  <si>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</si>
  <si>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</si>
  <si>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</si>
  <si>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</si>
  <si>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</si>
  <si>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</si>
  <si>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</si>
  <si>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</si>
  <si>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</si>
  <si>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</si>
  <si>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</si>
  <si>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</si>
  <si>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</si>
  <si>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</si>
  <si>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</si>
  <si>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</si>
  <si>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</si>
  <si>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</si>
  <si>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</si>
  <si>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</si>
  <si>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</si>
  <si>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</si>
  <si>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</si>
  <si>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</si>
  <si>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</si>
  <si>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</si>
  <si>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</si>
  <si>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</si>
  <si>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</si>
  <si>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</si>
  <si>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</si>
  <si>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</si>
  <si>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</si>
  <si>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</si>
  <si>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</si>
  <si>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</si>
  <si>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</si>
  <si>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</si>
  <si>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</si>
  <si>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</si>
  <si>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</si>
  <si>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</si>
  <si>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</si>
  <si>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</si>
  <si>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</si>
  <si>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</si>
  <si>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</si>
  <si>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</si>
  <si>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</si>
  <si>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</si>
  <si>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</si>
  <si>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</si>
  <si>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</si>
  <si>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</si>
  <si>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</si>
  <si>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</si>
  <si>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</si>
  <si>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</si>
  <si>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</si>
  <si>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</si>
  <si>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</si>
  <si>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</si>
  <si>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</si>
  <si>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</si>
  <si>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</si>
  <si>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</si>
  <si>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</si>
  <si>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</si>
  <si>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</si>
  <si>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</si>
  <si>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</si>
  <si>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</si>
  <si>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</si>
  <si>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</si>
  <si>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</si>
  <si>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</si>
  <si>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</si>
  <si>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</si>
  <si>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</si>
  <si>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</si>
  <si>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</si>
  <si>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</si>
  <si>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</si>
  <si>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</si>
  <si>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</si>
  <si>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</si>
  <si>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</si>
  <si>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</si>
  <si>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</si>
  <si>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</si>
  <si>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</si>
  <si>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</si>
  <si>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</si>
  <si>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</si>
  <si>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</si>
  <si>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</si>
  <si>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</si>
  <si>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</si>
  <si>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</si>
  <si>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</si>
  <si>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</si>
  <si>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</si>
  <si>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</si>
  <si>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</si>
  <si>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</si>
  <si>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</si>
  <si>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</si>
  <si>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</si>
  <si>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</si>
  <si>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</si>
  <si>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</si>
  <si>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</si>
  <si>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</si>
  <si>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</si>
  <si>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</si>
  <si>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</si>
  <si>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</si>
  <si>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</si>
  <si>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</si>
  <si>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</si>
  <si>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</si>
  <si>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</si>
  <si>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</si>
  <si>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</si>
  <si>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</si>
  <si>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</si>
  <si>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</si>
  <si>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</si>
  <si>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</si>
  <si>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</si>
  <si>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</si>
  <si>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</si>
  <si>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</si>
  <si>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</si>
  <si>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</si>
  <si>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</si>
  <si>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</si>
  <si>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</si>
  <si>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</si>
  <si>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</si>
  <si>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</si>
  <si>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</si>
  <si>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</si>
  <si>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</si>
  <si>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</si>
  <si>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</si>
  <si>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</si>
  <si>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</si>
  <si>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</si>
  <si>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</si>
  <si>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</si>
  <si>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</si>
  <si>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</si>
  <si>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</si>
  <si>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</si>
  <si>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</si>
  <si>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</si>
  <si>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</si>
  <si>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</si>
  <si>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</si>
  <si>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</si>
  <si>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</si>
  <si>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</si>
  <si>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</si>
  <si>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</si>
  <si>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</si>
  <si>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</si>
  <si>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</si>
  <si>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</si>
  <si>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</si>
  <si>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</si>
  <si>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</si>
  <si>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</si>
  <si>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</si>
  <si>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</si>
  <si>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</si>
  <si>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</si>
  <si>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</si>
  <si>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</si>
  <si>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</si>
  <si>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</si>
  <si>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</si>
  <si>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</si>
  <si>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</si>
  <si>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</si>
  <si>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</si>
  <si>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</si>
  <si>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</si>
  <si>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</si>
  <si>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</si>
  <si>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</si>
  <si>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</si>
  <si>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</si>
  <si>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</si>
  <si>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</si>
  <si>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</si>
  <si>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</si>
  <si>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</si>
  <si>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</si>
  <si>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</si>
  <si>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</si>
  <si>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</si>
  <si>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</si>
  <si>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</si>
  <si>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</si>
  <si>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</si>
  <si>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</si>
  <si>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</si>
  <si>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</si>
  <si>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</si>
  <si>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</si>
  <si>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</si>
  <si>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</si>
  <si>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</si>
  <si>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</si>
  <si>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</si>
  <si>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</si>
  <si>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</si>
  <si>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</si>
  <si>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</si>
  <si>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</si>
  <si>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</si>
  <si>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</si>
  <si>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</si>
  <si>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</si>
  <si>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</si>
  <si>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</si>
  <si>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</si>
  <si>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</si>
  <si>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</si>
  <si>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</si>
  <si>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</si>
  <si>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</si>
  <si>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</si>
  <si>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</si>
  <si>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</si>
  <si>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</si>
  <si>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</si>
  <si>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</si>
  <si>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</si>
  <si>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</si>
  <si>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</si>
  <si>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</si>
  <si>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</si>
  <si>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</si>
  <si>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</si>
  <si>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</si>
  <si>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</si>
  <si>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</si>
  <si>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</si>
  <si>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</si>
  <si>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</si>
  <si>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</si>
  <si>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</si>
  <si>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</si>
  <si>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</si>
  <si>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</si>
  <si>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</si>
  <si>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</si>
  <si>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</si>
  <si>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</si>
  <si>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</si>
  <si>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</si>
  <si>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</si>
  <si>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</si>
  <si>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</si>
  <si>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</si>
  <si>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</si>
  <si>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</si>
  <si>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</si>
  <si>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</si>
  <si>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</si>
  <si>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</si>
  <si>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</si>
  <si>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</si>
  <si>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</si>
  <si>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</si>
  <si>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</si>
  <si>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</si>
  <si>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</si>
  <si>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</si>
  <si>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</si>
  <si>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</si>
  <si>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</si>
  <si>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</si>
  <si>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</si>
  <si>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</si>
  <si>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</si>
  <si>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</si>
  <si>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</si>
  <si>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</si>
  <si>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</si>
  <si>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</si>
  <si>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</si>
  <si>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</si>
  <si>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</si>
  <si>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</si>
  <si>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</si>
  <si>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</si>
  <si>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</si>
  <si>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</si>
  <si>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</si>
  <si>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</si>
  <si>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</si>
  <si>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</si>
  <si>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</si>
  <si>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</si>
  <si>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</si>
  <si>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</si>
  <si>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</si>
  <si>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</si>
  <si>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</si>
  <si>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</si>
  <si>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</si>
  <si>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</si>
  <si>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</si>
  <si>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</si>
  <si>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</si>
  <si>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</si>
  <si>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</si>
  <si>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</si>
  <si>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</si>
  <si>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</si>
  <si>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</si>
  <si>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</si>
  <si>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</si>
  <si>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</si>
  <si>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</si>
  <si>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</si>
  <si>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</si>
  <si>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</si>
  <si>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</si>
  <si>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</si>
  <si>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</si>
  <si>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</si>
  <si>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</si>
  <si>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</si>
  <si>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</si>
  <si>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</si>
  <si>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</si>
  <si>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</si>
  <si>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</si>
  <si>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</si>
  <si>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</si>
  <si>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</si>
  <si>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</si>
  <si>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</si>
  <si>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</si>
  <si>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</si>
  <si>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</si>
  <si>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</si>
  <si>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</si>
  <si>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</si>
  <si>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</si>
  <si>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</si>
  <si>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</si>
  <si>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</si>
  <si>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</si>
  <si>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</si>
  <si>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</si>
  <si>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</si>
  <si>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</si>
  <si>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</si>
  <si>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</si>
  <si>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</si>
  <si>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</si>
  <si>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</si>
  <si>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</si>
  <si>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</si>
  <si>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</si>
  <si>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</si>
  <si>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</si>
  <si>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</si>
  <si>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</si>
  <si>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</si>
  <si>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</si>
  <si>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</si>
  <si>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</si>
  <si>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</si>
  <si>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</si>
  <si>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</si>
  <si>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</si>
  <si>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</si>
  <si>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</si>
  <si>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</si>
  <si>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</si>
  <si>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</si>
  <si>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</si>
  <si>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</si>
  <si>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</si>
  <si>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</si>
  <si>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</si>
  <si>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</si>
  <si>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</si>
  <si>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</si>
  <si>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</si>
  <si>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</si>
  <si>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</si>
  <si>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</si>
  <si>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</si>
  <si>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</si>
  <si>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</si>
  <si>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</si>
  <si>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</si>
  <si>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</si>
  <si>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</si>
  <si>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</si>
  <si>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</si>
  <si>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</si>
  <si>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</si>
  <si>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</si>
  <si>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</si>
  <si>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</si>
  <si>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</si>
  <si>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</si>
  <si>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</si>
  <si>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</si>
  <si>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</si>
  <si>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</si>
  <si>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</si>
  <si>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</si>
  <si>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</si>
  <si>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</si>
  <si>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</si>
  <si>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</si>
  <si>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</si>
  <si>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</si>
  <si>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</si>
  <si>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</si>
  <si>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</si>
  <si>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</si>
  <si>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</si>
  <si>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</si>
  <si>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</si>
  <si>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</si>
  <si>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</si>
  <si>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</si>
  <si>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</si>
  <si>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</si>
  <si>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</si>
  <si>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</si>
  <si>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</si>
  <si>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</si>
  <si>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</si>
  <si>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</si>
  <si>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</si>
  <si>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</si>
  <si>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</si>
  <si>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</si>
  <si>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</si>
  <si>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</si>
  <si>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</si>
  <si>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</si>
  <si>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</si>
  <si>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</si>
  <si>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</si>
  <si>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</si>
  <si>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</si>
  <si>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</si>
  <si>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</si>
  <si>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</si>
  <si>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</si>
  <si>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</si>
  <si>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</si>
  <si>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</si>
  <si>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</si>
  <si>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</si>
  <si>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</si>
  <si>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</si>
  <si>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</si>
  <si>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</si>
  <si>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</si>
  <si>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</si>
  <si>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</si>
  <si>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</si>
  <si>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</si>
  <si>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</si>
  <si>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</si>
  <si>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</si>
  <si>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</si>
  <si>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</si>
  <si>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</si>
  <si>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</si>
  <si>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</si>
  <si>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</si>
  <si>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</si>
  <si>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</si>
  <si>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</si>
  <si>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</si>
  <si>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</si>
  <si>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</si>
  <si>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</si>
  <si>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</si>
  <si>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</si>
  <si>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</si>
  <si>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</si>
  <si>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</si>
  <si>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</si>
  <si>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</si>
  <si>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</si>
  <si>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</si>
  <si>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</si>
  <si>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</si>
  <si>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</si>
  <si>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</si>
  <si>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</si>
  <si>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</si>
  <si>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</si>
  <si>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</si>
  <si>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</si>
  <si>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</si>
  <si>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</si>
  <si>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</si>
  <si>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</si>
  <si>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</si>
  <si>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</si>
  <si>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</si>
  <si>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</si>
  <si>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</si>
  <si>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</si>
  <si>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</si>
  <si>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</si>
  <si>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</si>
  <si>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</si>
  <si>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</si>
  <si>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</si>
  <si>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</si>
  <si>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</si>
  <si>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</si>
  <si>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</si>
  <si>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</si>
  <si>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</si>
  <si>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</si>
  <si>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</si>
  <si>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</si>
  <si>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</si>
  <si>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</si>
  <si>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</si>
  <si>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</si>
  <si>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</si>
  <si>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</si>
  <si>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</si>
  <si>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</si>
  <si>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</si>
  <si>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</si>
  <si>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</si>
  <si>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</si>
  <si>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</si>
  <si>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</si>
  <si>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</si>
  <si>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</si>
  <si>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</si>
  <si>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</si>
  <si>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</si>
  <si>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</si>
  <si>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</si>
  <si>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</si>
  <si>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</si>
  <si>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</si>
  <si>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</si>
  <si>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</si>
  <si>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</si>
  <si>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</si>
  <si>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</si>
  <si>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</si>
  <si>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</si>
  <si>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</si>
  <si>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</si>
  <si>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</si>
  <si>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</si>
  <si>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</si>
  <si>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</si>
  <si>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</si>
  <si>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</si>
  <si>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</si>
  <si>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</si>
  <si>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</si>
  <si>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</si>
  <si>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</si>
  <si>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</si>
  <si>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</si>
  <si>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</si>
  <si>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</si>
  <si>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</si>
  <si>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</si>
  <si>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</si>
  <si>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</si>
  <si>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</si>
  <si>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</si>
  <si>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</si>
  <si>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</si>
  <si>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</si>
  <si>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</si>
  <si>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</si>
  <si>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</si>
  <si>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</si>
  <si>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</si>
  <si>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</si>
  <si>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</si>
  <si>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</si>
  <si>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</si>
  <si>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</si>
  <si>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</si>
  <si>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</si>
  <si>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</si>
  <si>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</si>
  <si>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</si>
  <si>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</si>
  <si>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</si>
  <si>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</si>
  <si>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</si>
  <si>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</si>
  <si>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</si>
  <si>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</si>
  <si>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</si>
  <si>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</si>
  <si>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</si>
  <si>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</si>
  <si>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</si>
  <si>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</si>
  <si>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</si>
  <si>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</si>
  <si>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</si>
  <si>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</si>
  <si>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</si>
  <si>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</si>
  <si>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</si>
  <si>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</si>
  <si>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</si>
  <si>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</si>
  <si>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</si>
  <si>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</si>
  <si>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</si>
  <si>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</si>
  <si>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</si>
  <si>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</si>
  <si>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</si>
  <si>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</si>
  <si>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</si>
  <si>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</si>
  <si>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</si>
  <si>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</si>
  <si>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</si>
  <si>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</si>
  <si>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</si>
  <si>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</si>
  <si>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</si>
  <si>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</si>
  <si>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</si>
  <si>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</si>
  <si>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</si>
  <si>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</si>
  <si>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</si>
  <si>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</si>
  <si>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</si>
  <si>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</si>
  <si>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</si>
  <si>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</si>
  <si>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</si>
  <si>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</si>
  <si>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</si>
  <si>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</si>
  <si>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</si>
  <si>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</si>
  <si>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</si>
  <si>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</si>
  <si>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</si>
  <si>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</si>
  <si>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</si>
  <si>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</si>
  <si>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</si>
  <si>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</si>
  <si>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</si>
  <si>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</si>
  <si>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</si>
  <si>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</si>
  <si>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</si>
  <si>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</si>
  <si>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</si>
  <si>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</si>
  <si>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</si>
  <si>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</si>
  <si>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</si>
  <si>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</si>
  <si>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</si>
  <si>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</si>
  <si>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</si>
  <si>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</si>
  <si>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</si>
  <si>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</si>
  <si>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</si>
  <si>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</si>
  <si>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</si>
  <si>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</si>
  <si>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</si>
  <si>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</si>
  <si>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</si>
  <si>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</si>
  <si>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</si>
  <si>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</si>
  <si>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</si>
  <si>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</si>
  <si>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</si>
  <si>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</si>
  <si>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</si>
  <si>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</si>
  <si>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</si>
  <si>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</si>
  <si>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</si>
  <si>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</si>
  <si>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</si>
  <si>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</si>
  <si>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</si>
  <si>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</si>
  <si>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</si>
  <si>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</si>
  <si>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</si>
  <si>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</si>
  <si>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</si>
  <si>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</si>
  <si>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</si>
  <si>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</si>
  <si>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</si>
  <si>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</si>
  <si>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</si>
  <si>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</si>
  <si>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</si>
  <si>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</si>
  <si>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</si>
  <si>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</si>
  <si>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</si>
  <si>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</si>
  <si>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</si>
  <si>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</si>
  <si>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</si>
  <si>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</si>
  <si>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</si>
  <si>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</si>
  <si>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</si>
  <si>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</si>
  <si>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</si>
  <si>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</si>
  <si>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</si>
  <si>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</si>
  <si>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</si>
  <si>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</si>
  <si>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</si>
  <si>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</si>
  <si>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</si>
  <si>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</si>
  <si>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</si>
  <si>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</si>
  <si>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</si>
  <si>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</si>
  <si>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</si>
  <si>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</si>
  <si>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</si>
  <si>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</si>
  <si>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</si>
  <si>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</si>
  <si>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</si>
  <si>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</si>
  <si>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</si>
  <si>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</si>
  <si>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</si>
  <si>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</si>
  <si>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</si>
  <si>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</si>
  <si>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</si>
  <si>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</si>
  <si>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</si>
  <si>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</si>
  <si>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</si>
  <si>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</si>
  <si>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</si>
  <si>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</si>
  <si>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</si>
  <si>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</si>
  <si>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</si>
  <si>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</si>
  <si>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</si>
  <si>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</si>
  <si>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</si>
  <si>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</si>
  <si>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</si>
  <si>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</si>
  <si>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</si>
  <si>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</si>
  <si>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</si>
  <si>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</si>
  <si>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</si>
  <si>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</si>
  <si>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</si>
  <si>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</si>
  <si>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</si>
  <si>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</si>
  <si>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</si>
  <si>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</si>
  <si>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</si>
  <si>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</si>
  <si>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</si>
  <si>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</si>
  <si>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</si>
  <si>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</si>
  <si>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</si>
  <si>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</si>
  <si>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</si>
  <si>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</si>
  <si>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</si>
  <si>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</si>
  <si>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</si>
  <si>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</si>
  <si>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</si>
  <si>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</si>
  <si>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</si>
  <si>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</si>
  <si>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</si>
  <si>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</si>
  <si>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</si>
  <si>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</si>
  <si>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</si>
  <si>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</si>
  <si>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</si>
  <si>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</si>
  <si>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</si>
  <si>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</si>
  <si>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</si>
  <si>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</si>
  <si>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</si>
  <si>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</si>
  <si>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</si>
  <si>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</si>
  <si>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</si>
  <si>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</si>
  <si>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</si>
  <si>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</si>
  <si>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</si>
  <si>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</si>
  <si>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</si>
  <si>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</si>
  <si>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</si>
  <si>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</si>
  <si>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</si>
  <si>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</si>
  <si>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</si>
  <si>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</si>
  <si>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</si>
  <si>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</si>
  <si>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</si>
  <si>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</si>
  <si>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</si>
  <si>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</si>
  <si>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</si>
  <si>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</si>
  <si>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</si>
  <si>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</si>
  <si>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</si>
  <si>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</si>
  <si>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</si>
  <si>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</si>
  <si>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</si>
  <si>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</si>
  <si>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</si>
  <si>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</si>
  <si>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</si>
  <si>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</si>
  <si>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</si>
  <si>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</si>
  <si>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</si>
  <si>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</si>
  <si>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</si>
  <si>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</si>
  <si>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</si>
  <si>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</si>
  <si>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</si>
  <si>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</si>
  <si>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</si>
  <si>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</si>
  <si>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</si>
  <si>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</si>
  <si>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</si>
  <si>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</si>
  <si>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</si>
  <si>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</si>
  <si>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</si>
  <si>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</si>
  <si>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</si>
  <si>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</si>
  <si>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</si>
  <si>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</si>
  <si>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</si>
  <si>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</si>
  <si>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</si>
  <si>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</si>
  <si>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</si>
  <si>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</si>
  <si>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</si>
  <si>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</si>
  <si>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</si>
  <si>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</si>
  <si>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</si>
  <si>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</si>
  <si>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</si>
  <si>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</si>
  <si>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</si>
  <si>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</si>
  <si>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</si>
  <si>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</si>
  <si>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</si>
  <si>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</si>
  <si>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</si>
  <si>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</si>
  <si>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</si>
  <si>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</si>
  <si>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</si>
  <si>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</si>
  <si>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</si>
  <si>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</si>
  <si>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</si>
  <si>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</si>
  <si>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</si>
  <si>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</si>
  <si>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</si>
  <si>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</si>
  <si>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</si>
  <si>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</si>
  <si>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</si>
  <si>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</si>
  <si>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</si>
  <si>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</si>
  <si>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</si>
  <si>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</si>
  <si>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</si>
  <si>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</si>
  <si>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</si>
  <si>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</si>
  <si>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</si>
  <si>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</si>
  <si>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</si>
  <si>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</si>
  <si>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</si>
  <si>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</si>
  <si>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</si>
  <si>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</si>
  <si>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</si>
  <si>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</si>
  <si>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</si>
  <si>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</si>
  <si>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</si>
  <si>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</si>
  <si>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</si>
  <si>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</si>
  <si>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</si>
  <si>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</si>
  <si>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</si>
  <si>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</si>
  <si>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</si>
  <si>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</si>
  <si>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</si>
  <si>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</si>
  <si>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</si>
  <si>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</si>
  <si>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</si>
  <si>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</si>
  <si>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</si>
  <si>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</si>
  <si>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</si>
  <si>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</si>
  <si>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</si>
  <si>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</si>
  <si>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</si>
  <si>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</si>
  <si>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</si>
  <si>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</si>
  <si>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</si>
  <si>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</si>
  <si>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</si>
  <si>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</si>
  <si>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</si>
  <si>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</si>
  <si>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</si>
  <si>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</si>
  <si>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</si>
  <si>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</si>
  <si>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</si>
  <si>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</si>
  <si>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</si>
  <si>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</si>
  <si>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</si>
  <si>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</si>
  <si>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</si>
  <si>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</si>
  <si>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</si>
  <si>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</si>
  <si>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</si>
  <si>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</si>
  <si>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</si>
  <si>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</si>
  <si>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</si>
  <si>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</si>
  <si>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</si>
  <si>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</si>
  <si>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</si>
  <si>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</si>
  <si>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</si>
  <si>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</si>
  <si>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</si>
  <si>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</si>
  <si>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</si>
  <si>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</si>
  <si>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</si>
  <si>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</si>
  <si>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</si>
  <si>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</si>
  <si>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</si>
  <si>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</si>
  <si>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</si>
  <si>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</si>
  <si>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</si>
  <si>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</si>
  <si>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</si>
  <si>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</si>
  <si>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</si>
  <si>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</si>
  <si>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</si>
  <si>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</si>
  <si>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</si>
  <si>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</si>
  <si>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</si>
  <si>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</si>
  <si>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</si>
  <si>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</si>
  <si>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</si>
  <si>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</si>
  <si>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</si>
  <si>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</si>
  <si>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</si>
  <si>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</si>
  <si>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</si>
  <si>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</si>
  <si>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</si>
  <si>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</si>
  <si>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</si>
  <si>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</si>
  <si>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</si>
  <si>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</si>
  <si>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</si>
  <si>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</si>
  <si>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</si>
  <si>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</si>
  <si>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</si>
  <si>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</si>
  <si>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</si>
  <si>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</si>
  <si>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</si>
  <si>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</si>
  <si>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</si>
  <si>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</si>
  <si>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</si>
  <si>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</si>
  <si>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</si>
  <si>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</si>
  <si>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</si>
  <si>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</si>
  <si>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</si>
  <si>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</si>
  <si>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</si>
  <si>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</si>
  <si>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</si>
  <si>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</si>
  <si>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</si>
  <si>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</si>
  <si>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</si>
  <si>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</si>
  <si>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</si>
  <si>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</si>
  <si>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</si>
  <si>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</si>
  <si>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</si>
  <si>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</si>
  <si>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</si>
  <si>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</si>
  <si>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</si>
  <si>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</si>
  <si>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</si>
  <si>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</si>
  <si>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</si>
  <si>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</si>
  <si>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</si>
  <si>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</si>
  <si>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</si>
  <si>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</si>
  <si>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</si>
  <si>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</si>
  <si>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</si>
  <si>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</si>
  <si>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</si>
  <si>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</si>
  <si>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</si>
  <si>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</si>
  <si>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</si>
  <si>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</si>
  <si>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</si>
  <si>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</si>
  <si>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</si>
  <si>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</si>
  <si>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</si>
  <si>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</si>
  <si>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</si>
  <si>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</si>
  <si>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</si>
  <si>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</si>
  <si>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</si>
  <si>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</si>
  <si>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</si>
  <si>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</si>
  <si>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</si>
  <si>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</si>
  <si>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</si>
  <si>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</si>
  <si>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</si>
  <si>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</si>
  <si>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</si>
  <si>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</si>
  <si>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</si>
  <si>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</si>
  <si>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</si>
  <si>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</si>
  <si>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</si>
  <si>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</si>
  <si>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</si>
  <si>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</si>
  <si>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</si>
  <si>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</si>
  <si>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</si>
  <si>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</si>
  <si>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</si>
  <si>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</si>
  <si>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</si>
  <si>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</si>
  <si>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</si>
  <si>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</si>
  <si>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</si>
  <si>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</si>
  <si>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</si>
  <si>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</si>
  <si>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</si>
  <si>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</si>
  <si>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</si>
  <si>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</si>
  <si>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</si>
  <si>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</si>
  <si>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</si>
  <si>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</si>
  <si>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</si>
  <si>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</si>
  <si>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</si>
  <si>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</si>
  <si>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</si>
  <si>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</si>
  <si>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</si>
  <si>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</si>
  <si>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</si>
  <si>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</si>
  <si>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</si>
  <si>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</si>
  <si>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</si>
  <si>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</si>
  <si>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</si>
  <si>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</si>
  <si>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</si>
  <si>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</si>
  <si>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</si>
  <si>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</si>
  <si>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</si>
  <si>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</si>
  <si>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</si>
  <si>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</si>
  <si>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</si>
  <si>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</si>
  <si>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</si>
  <si>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</si>
  <si>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</si>
  <si>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</si>
  <si>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</si>
  <si>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</si>
  <si>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</si>
  <si>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</si>
  <si>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</si>
  <si>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</si>
  <si>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</si>
  <si>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</si>
  <si>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</si>
  <si>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</si>
  <si>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</si>
  <si>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</si>
  <si>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</si>
  <si>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</si>
  <si>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</si>
  <si>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</si>
  <si>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</si>
  <si>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</si>
  <si>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</si>
  <si>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</si>
  <si>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</si>
  <si>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</si>
  <si>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</si>
  <si>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</si>
  <si>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</si>
  <si>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</si>
  <si>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</si>
  <si>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</si>
  <si>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</si>
  <si>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</si>
  <si>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</si>
  <si>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</si>
  <si>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</si>
  <si>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</si>
  <si>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</si>
  <si>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</si>
  <si>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</si>
  <si>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</si>
  <si>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</si>
  <si>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</si>
  <si>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</si>
  <si>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</si>
  <si>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</si>
  <si>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</si>
  <si>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</si>
  <si>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</si>
  <si>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</si>
  <si>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</si>
  <si>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</si>
  <si>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</si>
  <si>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</si>
  <si>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</si>
  <si>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</si>
  <si>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</si>
  <si>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</si>
  <si>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</si>
  <si>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</si>
  <si>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</si>
  <si>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</si>
  <si>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</si>
  <si>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</si>
  <si>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</si>
  <si>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</si>
  <si>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</si>
  <si>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</si>
  <si>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</si>
  <si>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</si>
  <si>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</si>
  <si>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</si>
  <si>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</si>
  <si>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</si>
  <si>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</si>
  <si>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</si>
  <si>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</si>
  <si>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</si>
  <si>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</si>
  <si>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</si>
  <si>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</si>
  <si>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</si>
  <si>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</si>
  <si>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</si>
  <si>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</si>
  <si>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</si>
  <si>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</si>
  <si>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</si>
  <si>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</si>
  <si>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</si>
  <si>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</si>
  <si>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</si>
  <si>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</si>
  <si>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</si>
  <si>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</si>
  <si>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</si>
  <si>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</si>
  <si>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</si>
  <si>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</si>
  <si>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</si>
  <si>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</si>
  <si>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</si>
  <si>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</si>
  <si>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</si>
  <si>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</si>
  <si>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</si>
  <si>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</si>
  <si>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</si>
  <si>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</si>
  <si>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</si>
  <si>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</si>
  <si>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</si>
  <si>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</si>
  <si>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</si>
  <si>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</si>
  <si>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</si>
  <si>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</si>
  <si>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</si>
  <si>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</si>
  <si>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</si>
  <si>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</si>
  <si>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</si>
  <si>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</si>
  <si>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</si>
  <si>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</si>
  <si>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</si>
  <si>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</si>
  <si>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</si>
  <si>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</si>
  <si>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</si>
  <si>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</si>
  <si>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</si>
  <si>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</si>
  <si>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</si>
  <si>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</si>
  <si>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</si>
  <si>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</si>
  <si>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</si>
  <si>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</si>
  <si>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</si>
  <si>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</si>
  <si>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</si>
  <si>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</si>
  <si>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</si>
  <si>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</si>
  <si>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</si>
  <si>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</si>
  <si>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</si>
  <si>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</si>
  <si>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</si>
  <si>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</si>
  <si>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</si>
  <si>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</si>
  <si>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</si>
  <si>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</si>
  <si>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</si>
  <si>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</si>
  <si>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</si>
  <si>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</si>
  <si>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</si>
  <si>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</si>
  <si>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</si>
  <si>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</si>
  <si>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</si>
  <si>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</si>
  <si>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</si>
  <si>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</si>
  <si>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</si>
  <si>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</si>
  <si>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</si>
  <si>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</si>
  <si>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</si>
  <si>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</si>
  <si>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</si>
  <si>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</si>
  <si>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</si>
  <si>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</si>
  <si>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</si>
  <si>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</si>
  <si>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</si>
  <si>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</si>
  <si>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</si>
  <si>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</si>
  <si>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</si>
  <si>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</si>
  <si>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</si>
  <si>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</si>
  <si>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</si>
  <si>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</si>
  <si>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</si>
  <si>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</si>
  <si>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</si>
  <si>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</si>
  <si>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</si>
  <si>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</si>
  <si>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</si>
  <si>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</si>
  <si>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</si>
  <si>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</si>
  <si>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</si>
  <si>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</si>
  <si>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</si>
  <si>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</si>
  <si>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</si>
  <si>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</si>
  <si>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</si>
  <si>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</si>
  <si>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</si>
  <si>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</si>
  <si>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</si>
  <si>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</si>
  <si>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</si>
  <si>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</si>
  <si>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</si>
  <si>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</si>
  <si>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</si>
  <si>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</si>
  <si>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</si>
  <si>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</si>
  <si>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</si>
  <si>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</si>
  <si>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</si>
  <si>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</si>
  <si>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</si>
  <si>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</si>
  <si>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</si>
  <si>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</si>
  <si>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</si>
  <si>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</si>
  <si>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</si>
  <si>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</si>
  <si>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</si>
  <si>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</si>
  <si>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</si>
  <si>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</si>
  <si>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</si>
  <si>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</si>
  <si>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</si>
  <si>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</si>
  <si>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</si>
  <si>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</si>
  <si>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</si>
  <si>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</si>
  <si>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</si>
  <si>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</si>
  <si>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</si>
  <si>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</si>
  <si>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</si>
  <si>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</si>
  <si>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</si>
  <si>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</si>
  <si>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</si>
  <si>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</si>
  <si>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</si>
  <si>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</si>
  <si>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</si>
  <si>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</si>
  <si>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</si>
  <si>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</si>
  <si>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</si>
  <si>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</si>
  <si>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</si>
  <si>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</si>
  <si>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</si>
  <si>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</si>
  <si>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</si>
  <si>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</si>
  <si>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</si>
  <si>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</si>
  <si>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</si>
  <si>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</si>
  <si>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</si>
  <si>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</si>
  <si>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</si>
  <si>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</si>
  <si>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</si>
  <si>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</si>
  <si>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</si>
  <si>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</si>
  <si>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</si>
  <si>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</si>
  <si>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</si>
  <si>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</si>
  <si>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</si>
  <si>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</si>
  <si>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</si>
  <si>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</si>
  <si>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</si>
  <si>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</si>
  <si>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</si>
  <si>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</si>
  <si>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</si>
  <si>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</si>
  <si>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</si>
  <si>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</si>
  <si>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</si>
  <si>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</si>
  <si>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</si>
  <si>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</si>
  <si>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</si>
  <si>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</si>
  <si>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</si>
  <si>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</si>
  <si>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</si>
  <si>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</si>
  <si>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</si>
  <si>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</si>
  <si>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</si>
  <si>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</si>
  <si>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</si>
  <si>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</si>
  <si>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</si>
  <si>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</si>
  <si>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</si>
  <si>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</si>
  <si>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</si>
  <si>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</si>
  <si>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</si>
  <si>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</si>
  <si>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</si>
  <si>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</si>
  <si>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</si>
  <si>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</si>
  <si>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</si>
  <si>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</si>
  <si>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</si>
  <si>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</si>
  <si>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</si>
  <si>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</si>
  <si>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</si>
  <si>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</si>
  <si>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</si>
  <si>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</si>
  <si>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</si>
  <si>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</si>
  <si>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</si>
  <si>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</si>
  <si>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</si>
  <si>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</si>
  <si>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</si>
  <si>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</si>
  <si>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</si>
  <si>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</si>
  <si>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</si>
  <si>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</si>
  <si>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</si>
  <si>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</si>
  <si>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</si>
  <si>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</si>
  <si>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</si>
  <si>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</si>
  <si>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</si>
  <si>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</si>
  <si>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</si>
  <si>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</si>
  <si>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</si>
  <si>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</si>
  <si>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</si>
  <si>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</si>
  <si>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</si>
  <si>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</si>
  <si>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</si>
  <si>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</si>
  <si>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</si>
  <si>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</si>
  <si>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</si>
  <si>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</si>
  <si>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</si>
  <si>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</si>
  <si>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</si>
  <si>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</si>
  <si>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</si>
  <si>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</si>
  <si>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</si>
  <si>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</si>
  <si>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</si>
  <si>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</si>
  <si>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</si>
  <si>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</si>
  <si>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</si>
  <si>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</si>
  <si>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</si>
  <si>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</si>
  <si>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</si>
  <si>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</si>
  <si>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</si>
  <si>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</si>
  <si>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</si>
  <si>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</si>
  <si>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</si>
  <si>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</si>
  <si>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</si>
  <si>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</si>
  <si>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</si>
  <si>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</si>
  <si>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</si>
  <si>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</si>
  <si>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</si>
  <si>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</si>
  <si>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</si>
  <si>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</si>
  <si>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</si>
  <si>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</si>
  <si>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</si>
  <si>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</si>
  <si>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</si>
  <si>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</si>
  <si>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</si>
  <si>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</si>
  <si>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</si>
  <si>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</si>
  <si>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</si>
  <si>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</si>
  <si>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</si>
  <si>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</si>
  <si>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</si>
  <si>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</si>
  <si>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</si>
  <si>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</si>
  <si>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</si>
  <si>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</si>
  <si>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</si>
  <si>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</si>
  <si>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</si>
  <si>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</si>
  <si>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</si>
  <si>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</si>
  <si>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</si>
  <si>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</si>
  <si>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</si>
  <si>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</si>
  <si>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</si>
  <si>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</si>
  <si>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</si>
  <si>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</si>
  <si>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</si>
  <si>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</si>
  <si>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</si>
  <si>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</si>
  <si>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</si>
  <si>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</si>
  <si>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</si>
  <si>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</si>
  <si>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</si>
  <si>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</si>
  <si>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</si>
  <si>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</si>
  <si>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</si>
  <si>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</si>
  <si>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</si>
  <si>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</si>
  <si>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</si>
  <si>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</si>
  <si>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</si>
  <si>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</si>
  <si>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</si>
  <si>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</si>
  <si>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</si>
  <si>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</si>
  <si>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</si>
  <si>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</si>
  <si>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</si>
  <si>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</si>
  <si>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</si>
  <si>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</si>
  <si>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</si>
  <si>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</si>
  <si>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</si>
  <si>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</si>
  <si>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</si>
  <si>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</si>
  <si>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</si>
  <si>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</si>
  <si>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</si>
  <si>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</si>
  <si>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</si>
  <si>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</si>
  <si>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</si>
  <si>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</si>
  <si>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</si>
  <si>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</si>
  <si>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</si>
  <si>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</si>
  <si>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</si>
  <si>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</si>
  <si>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</si>
  <si>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</si>
  <si>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</si>
  <si>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</si>
  <si>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</si>
  <si>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</si>
  <si>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</si>
  <si>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</si>
  <si>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</si>
  <si>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</si>
  <si>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</si>
  <si>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</si>
  <si>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</si>
  <si>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</si>
  <si>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</si>
  <si>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</si>
  <si>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</si>
  <si>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</si>
  <si>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</si>
  <si>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</si>
  <si>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</si>
  <si>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</si>
  <si>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</si>
  <si>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</si>
  <si>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</si>
  <si>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</si>
  <si>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</si>
  <si>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</si>
  <si>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</si>
  <si>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</si>
  <si>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</si>
  <si>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</si>
  <si>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</si>
  <si>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</si>
  <si>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</si>
  <si>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</si>
  <si>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</si>
  <si>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</si>
  <si>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</si>
  <si>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</si>
  <si>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</si>
  <si>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</si>
  <si>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</si>
  <si>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</si>
  <si>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</si>
  <si>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</si>
  <si>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</si>
  <si>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</si>
  <si>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</si>
  <si>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</si>
  <si>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</si>
  <si>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</si>
  <si>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</si>
  <si>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</si>
  <si>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</si>
  <si>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</si>
  <si>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</si>
  <si>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</si>
  <si>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</si>
  <si>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</si>
  <si>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</si>
  <si>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</si>
  <si>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</si>
  <si>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</si>
  <si>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</si>
  <si>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</si>
  <si>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</si>
  <si>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</si>
  <si>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</si>
  <si>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</si>
  <si>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</si>
  <si>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</si>
  <si>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</si>
  <si>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</si>
  <si>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</si>
  <si>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</si>
  <si>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</si>
  <si>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</si>
  <si>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</si>
  <si>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</si>
  <si>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</si>
  <si>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</si>
  <si>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</si>
  <si>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</si>
  <si>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</si>
  <si>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</si>
  <si>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</si>
  <si>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</si>
  <si>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</si>
  <si>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</si>
  <si>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</si>
  <si>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</si>
  <si>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</si>
  <si>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</si>
  <si>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</si>
  <si>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</si>
  <si>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</si>
  <si>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</si>
  <si>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</si>
  <si>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</si>
  <si>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</si>
  <si>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</si>
  <si>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</si>
  <si>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</si>
  <si>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</si>
  <si>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</si>
  <si>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</si>
  <si>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</si>
  <si>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</si>
  <si>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</si>
  <si>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</si>
  <si>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</si>
  <si>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</si>
  <si>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</si>
  <si>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</si>
  <si>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</si>
  <si>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</si>
  <si>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</si>
  <si>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</si>
  <si>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</si>
  <si>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</si>
  <si>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</si>
  <si>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</si>
  <si>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</si>
  <si>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</si>
  <si>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</si>
  <si>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</si>
  <si>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</si>
  <si>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</si>
  <si>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</si>
  <si>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</si>
  <si>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</si>
  <si>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</si>
  <si>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</si>
  <si>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</si>
  <si>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</si>
  <si>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</si>
  <si>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</si>
  <si>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</si>
  <si>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</si>
  <si>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</si>
  <si>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</si>
  <si>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</si>
  <si>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</si>
  <si>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</si>
  <si>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</si>
  <si>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</si>
  <si>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</si>
  <si>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</si>
  <si>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</si>
  <si>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</si>
  <si>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</si>
  <si>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</si>
  <si>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</si>
  <si>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</si>
  <si>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</si>
  <si>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</si>
  <si>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</si>
  <si>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</si>
  <si>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</si>
  <si>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</si>
  <si>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</si>
  <si>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</si>
  <si>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</si>
  <si>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</si>
  <si>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</si>
  <si>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</si>
  <si>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</si>
  <si>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</si>
  <si>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</si>
  <si>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</si>
  <si>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</si>
  <si>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</si>
  <si>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</si>
  <si>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</si>
  <si>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</si>
  <si>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</si>
  <si>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</si>
  <si>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</si>
  <si>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</si>
  <si>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</si>
  <si>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</si>
  <si>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</si>
  <si>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</si>
  <si>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</si>
  <si>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</si>
  <si>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</si>
  <si>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</si>
  <si>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</si>
  <si>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</si>
  <si>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</si>
  <si>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</si>
  <si>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</si>
  <si>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</si>
  <si>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</si>
  <si>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</si>
  <si>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</si>
  <si>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</si>
  <si>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</si>
  <si>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</si>
  <si>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</si>
  <si>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</si>
  <si>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</si>
  <si>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</si>
  <si>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</si>
  <si>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</si>
  <si>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</si>
  <si>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</si>
  <si>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</si>
  <si>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</si>
  <si>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</si>
  <si>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</si>
  <si>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</si>
  <si>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</si>
  <si>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</si>
  <si>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</si>
  <si>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</si>
  <si>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</si>
  <si>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</si>
  <si>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</si>
  <si>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</si>
  <si>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</si>
  <si>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</si>
  <si>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</si>
  <si>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</si>
  <si>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</si>
  <si>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</si>
  <si>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</si>
  <si>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</si>
  <si>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</si>
  <si>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</si>
  <si>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</si>
  <si>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</si>
  <si>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</si>
  <si>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</si>
  <si>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</si>
  <si>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</si>
  <si>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</si>
  <si>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</si>
  <si>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</si>
  <si>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</si>
  <si>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</si>
  <si>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</si>
  <si>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</si>
  <si>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</si>
  <si>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</si>
  <si>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</si>
  <si>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</si>
  <si>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</si>
  <si>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</si>
  <si>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</si>
  <si>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</si>
  <si>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</si>
  <si>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</si>
  <si>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</si>
  <si>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</si>
  <si>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</si>
  <si>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</si>
  <si>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</si>
  <si>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</si>
  <si>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</si>
  <si>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</si>
  <si>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</si>
  <si>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</si>
  <si>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</si>
  <si>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</si>
  <si>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</si>
  <si>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</si>
  <si>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</si>
  <si>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</si>
  <si>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</si>
  <si>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</si>
  <si>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</si>
  <si>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</si>
  <si>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</si>
  <si>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</si>
  <si>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</si>
  <si>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</si>
  <si>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</si>
  <si>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</si>
  <si>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</si>
  <si>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</si>
  <si>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</si>
  <si>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</si>
  <si>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</si>
  <si>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</si>
  <si>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</si>
  <si>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</si>
  <si>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</si>
  <si>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</si>
  <si>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</si>
  <si>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</si>
  <si>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</si>
  <si>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</si>
  <si>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</si>
  <si>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</si>
  <si>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</si>
  <si>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</si>
  <si>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</si>
  <si>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</si>
  <si>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</si>
  <si>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</si>
  <si>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</si>
  <si>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</si>
  <si>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</si>
  <si>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</si>
  <si>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</si>
  <si>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</si>
  <si>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</si>
  <si>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</si>
  <si>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</si>
  <si>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</si>
  <si>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</si>
  <si>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</si>
  <si>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</si>
  <si>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</si>
  <si>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</si>
  <si>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</si>
  <si>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</si>
  <si>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</si>
  <si>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</si>
  <si>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</si>
  <si>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</si>
  <si>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</si>
  <si>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</si>
  <si>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</si>
  <si>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</si>
  <si>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</si>
  <si>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</si>
  <si>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</si>
  <si>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</si>
  <si>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</si>
  <si>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</si>
  <si>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</si>
  <si>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</si>
  <si>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</si>
  <si>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</si>
  <si>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</si>
  <si>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</si>
  <si>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</si>
  <si>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</si>
  <si>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</si>
  <si>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</si>
  <si>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</si>
  <si>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</si>
  <si>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</si>
  <si>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</si>
  <si>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</si>
  <si>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</si>
  <si>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</si>
  <si>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</si>
  <si>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</si>
  <si>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</si>
  <si>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</si>
  <si>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</si>
  <si>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</si>
  <si>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</si>
  <si>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</si>
  <si>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</si>
  <si>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</si>
  <si>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</si>
  <si>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</si>
  <si>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</si>
  <si>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</si>
  <si>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</si>
  <si>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</si>
  <si>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</si>
  <si>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</si>
  <si>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</si>
  <si>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</si>
  <si>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</si>
  <si>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</si>
  <si>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</si>
  <si>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</si>
  <si>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</si>
  <si>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</si>
  <si>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</si>
  <si>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</si>
  <si>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</si>
  <si>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</si>
  <si>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</si>
  <si>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</si>
  <si>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</si>
  <si>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</si>
  <si>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</si>
  <si>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</si>
  <si>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</si>
  <si>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</si>
  <si>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</si>
  <si>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</si>
  <si>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</si>
  <si>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</si>
  <si>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</si>
  <si>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</si>
  <si>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</si>
  <si>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</si>
  <si>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</si>
  <si>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</si>
  <si>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</si>
  <si>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</si>
  <si>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</si>
  <si>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</si>
  <si>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</si>
  <si>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</si>
  <si>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</si>
  <si>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</si>
  <si>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</si>
  <si>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</si>
  <si>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</si>
  <si>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</si>
  <si>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</si>
  <si>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</si>
  <si>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</si>
  <si>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</si>
  <si>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</si>
  <si>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</si>
  <si>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</si>
  <si>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</si>
  <si>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</si>
  <si>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</si>
  <si>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</si>
  <si>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</si>
  <si>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</si>
  <si>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</si>
  <si>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</si>
  <si>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</si>
  <si>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</si>
  <si>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</si>
  <si>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</si>
  <si>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</si>
  <si>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</si>
  <si>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</si>
  <si>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</si>
  <si>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</si>
  <si>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</si>
  <si>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</si>
  <si>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</si>
  <si>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</si>
  <si>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</si>
  <si>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</si>
  <si>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</si>
  <si>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</si>
  <si>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</si>
  <si>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</si>
  <si>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</si>
  <si>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</si>
  <si>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</si>
  <si>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</si>
  <si>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</si>
  <si>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</si>
  <si>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</si>
  <si>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</si>
  <si>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</si>
  <si>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</si>
  <si>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</si>
  <si>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</si>
  <si>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</si>
  <si>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</si>
  <si>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</si>
  <si>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</si>
  <si>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</si>
  <si>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</si>
  <si>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</si>
  <si>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</si>
  <si>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</si>
  <si>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</si>
  <si>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</si>
  <si>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</si>
  <si>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</si>
  <si>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</si>
  <si>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</si>
  <si>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</si>
  <si>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</si>
  <si>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</si>
  <si>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</si>
  <si>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</si>
  <si>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</si>
  <si>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</si>
  <si>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</si>
  <si>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</si>
  <si>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</si>
  <si>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</si>
  <si>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</si>
  <si>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</si>
  <si>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</si>
  <si>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</si>
  <si>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</si>
  <si>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</si>
  <si>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</si>
  <si>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</si>
  <si>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</si>
  <si>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</si>
  <si>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</si>
  <si>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</si>
  <si>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</si>
  <si>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</si>
  <si>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</si>
  <si>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</si>
  <si>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</si>
  <si>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</si>
  <si>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</si>
  <si>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</si>
  <si>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</si>
  <si>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</si>
  <si>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</si>
  <si>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</si>
  <si>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</si>
  <si>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</si>
  <si>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</si>
  <si>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</si>
  <si>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</si>
  <si>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</si>
  <si>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</si>
  <si>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</si>
  <si>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</si>
  <si>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</si>
  <si>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</si>
  <si>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</si>
  <si>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</si>
  <si>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</si>
  <si>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</si>
  <si>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</si>
  <si>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</si>
  <si>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</si>
  <si>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</si>
  <si>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</si>
  <si>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</si>
  <si>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</si>
  <si>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</si>
  <si>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</si>
  <si>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</si>
  <si>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</si>
  <si>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</si>
  <si>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</si>
  <si>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</si>
  <si>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</si>
  <si>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</si>
  <si>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</si>
  <si>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</si>
  <si>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</si>
  <si>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</si>
  <si>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</si>
  <si>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</si>
  <si>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</si>
  <si>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</si>
  <si>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</si>
  <si>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</si>
  <si>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</si>
  <si>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</si>
  <si>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</si>
  <si>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</si>
  <si>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</si>
  <si>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</si>
  <si>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</si>
  <si>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</si>
  <si>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</si>
  <si>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</si>
  <si>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</si>
  <si>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</si>
  <si>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</si>
  <si>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</si>
  <si>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</si>
  <si>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</si>
  <si>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</si>
  <si>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</si>
  <si>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</si>
  <si>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</si>
  <si>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</si>
  <si>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</si>
  <si>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</si>
  <si>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</si>
  <si>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</si>
  <si>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</si>
  <si>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</si>
  <si>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</si>
  <si>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</si>
  <si>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</si>
  <si>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</si>
  <si>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</si>
  <si>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</si>
  <si>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</si>
  <si>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</si>
  <si>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</si>
  <si>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</si>
  <si>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</si>
  <si>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</si>
  <si>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</si>
  <si>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</si>
  <si>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</si>
  <si>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</si>
  <si>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</si>
  <si>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</si>
  <si>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</si>
  <si>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</si>
  <si>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</si>
  <si>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</si>
  <si>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</si>
  <si>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</si>
  <si>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</si>
  <si>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</si>
  <si>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</si>
  <si>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</si>
  <si>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</si>
  <si>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</si>
  <si>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</si>
  <si>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</si>
  <si>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</si>
  <si>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</si>
  <si>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</si>
  <si>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</si>
  <si>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</si>
  <si>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</si>
  <si>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</si>
  <si>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</si>
  <si>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</si>
  <si>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</si>
  <si>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</si>
  <si>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</si>
  <si>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</si>
  <si>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</si>
  <si>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</si>
  <si>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</si>
  <si>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</si>
  <si>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</si>
  <si>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</si>
  <si>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</si>
  <si>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</si>
  <si>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</si>
  <si>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</si>
  <si>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</si>
  <si>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</si>
  <si>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</si>
  <si>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</si>
  <si>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</si>
  <si>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</si>
  <si>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</si>
  <si>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</si>
  <si>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</si>
  <si>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</si>
  <si>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</si>
  <si>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</si>
  <si>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</si>
  <si>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</si>
  <si>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</si>
  <si>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</si>
  <si>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</si>
  <si>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</si>
  <si>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</si>
  <si>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</si>
  <si>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</si>
  <si>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</si>
  <si>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</si>
  <si>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</si>
  <si>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</si>
  <si>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</si>
  <si>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</si>
  <si>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</si>
  <si>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</si>
  <si>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</si>
  <si>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</si>
  <si>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</si>
  <si>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</si>
  <si>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</si>
  <si>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</si>
  <si>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</si>
  <si>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</si>
  <si>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</si>
  <si>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</si>
  <si>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</si>
  <si>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</si>
  <si>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</si>
  <si>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</si>
  <si>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</si>
  <si>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</si>
  <si>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</si>
  <si>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</si>
  <si>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</si>
  <si>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</si>
  <si>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</si>
  <si>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</si>
  <si>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</si>
  <si>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</si>
  <si>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</si>
  <si>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</si>
  <si>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</si>
  <si>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</si>
  <si>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</si>
  <si>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</si>
  <si>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</si>
  <si>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</si>
  <si>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</si>
  <si>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</si>
  <si>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</si>
  <si>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</si>
  <si>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</si>
  <si>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</si>
  <si>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</si>
  <si>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</si>
  <si>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</si>
  <si>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</si>
  <si>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</si>
  <si>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</si>
  <si>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</si>
  <si>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</si>
  <si>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</si>
  <si>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</si>
  <si>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</si>
  <si>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</si>
  <si>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</si>
  <si>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</si>
  <si>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</si>
  <si>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</si>
  <si>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</si>
  <si>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</si>
  <si>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</si>
  <si>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</si>
  <si>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</si>
  <si>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</si>
  <si>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</si>
  <si>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</si>
  <si>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</si>
  <si>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</si>
  <si>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</si>
  <si>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</si>
  <si>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</si>
  <si>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</si>
  <si>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</si>
  <si>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</si>
  <si>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</si>
  <si>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</si>
  <si>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</si>
  <si>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</si>
  <si>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</si>
  <si>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</si>
  <si>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</si>
  <si>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</si>
  <si>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</si>
  <si>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</si>
  <si>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</si>
  <si>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</si>
  <si>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</si>
  <si>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</si>
  <si>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</si>
  <si>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</si>
  <si>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</si>
  <si>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</si>
  <si>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</si>
  <si>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</si>
  <si>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</si>
  <si>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</si>
  <si>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</si>
  <si>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</si>
  <si>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</si>
  <si>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</si>
  <si>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</si>
  <si>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</si>
  <si>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</si>
  <si>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</si>
  <si>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</si>
  <si>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</si>
  <si>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</si>
  <si>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</si>
  <si>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</si>
  <si>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</si>
  <si>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</si>
  <si>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</si>
  <si>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</si>
  <si>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</si>
  <si>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</si>
  <si>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</si>
  <si>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</si>
  <si>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</si>
  <si>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</si>
  <si>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</si>
  <si>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</si>
  <si>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</si>
  <si>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</si>
  <si>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</si>
  <si>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</si>
  <si>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</si>
  <si>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</si>
  <si>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</si>
  <si>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</si>
  <si>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</si>
  <si>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</si>
  <si>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</si>
  <si>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</si>
  <si>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</si>
  <si>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</si>
  <si>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</si>
  <si>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</si>
  <si>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</si>
  <si>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</si>
  <si>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</si>
  <si>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</si>
  <si>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</si>
  <si>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</si>
  <si>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</si>
  <si>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</si>
  <si>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</si>
  <si>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</si>
  <si>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</si>
  <si>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</si>
  <si>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</si>
  <si>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</si>
  <si>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</si>
  <si>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</si>
  <si>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</si>
  <si>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</si>
  <si>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</si>
  <si>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</si>
  <si>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</si>
  <si>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</si>
  <si>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</si>
  <si>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</si>
  <si>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</si>
  <si>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</si>
  <si>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</si>
  <si>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</si>
  <si>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</si>
  <si>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</si>
  <si>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</si>
  <si>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</si>
  <si>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</si>
  <si>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</si>
  <si>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</si>
  <si>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</si>
  <si>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</si>
  <si>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</si>
  <si>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</si>
  <si>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</si>
  <si>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</si>
  <si>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</si>
  <si>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</si>
  <si>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</si>
  <si>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</si>
  <si>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</si>
  <si>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</si>
  <si>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</si>
  <si>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</si>
  <si>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</si>
  <si>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</si>
  <si>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</si>
  <si>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</si>
  <si>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</si>
  <si>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</si>
  <si>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</si>
  <si>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</si>
  <si>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</si>
  <si>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</si>
  <si>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</si>
  <si>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</si>
  <si>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</si>
  <si>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</si>
  <si>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</si>
  <si>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</si>
  <si>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</si>
  <si>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</si>
  <si>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</si>
  <si>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</si>
  <si>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</si>
  <si>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</si>
  <si>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</si>
  <si>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</si>
  <si>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</si>
  <si>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</si>
  <si>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</si>
  <si>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</si>
  <si>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</si>
  <si>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</si>
  <si>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</si>
  <si>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</si>
  <si>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</si>
  <si>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</si>
  <si>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</si>
  <si>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</si>
  <si>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</si>
  <si>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</si>
  <si>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</si>
  <si>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</si>
  <si>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</si>
  <si>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</si>
  <si>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</si>
  <si>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</si>
  <si>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</si>
  <si>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</si>
  <si>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</si>
  <si>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</si>
  <si>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</si>
  <si>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</si>
  <si>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</si>
  <si>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</si>
  <si>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</si>
  <si>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</si>
  <si>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</si>
  <si>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</si>
  <si>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</si>
  <si>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</si>
  <si>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</si>
  <si>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</si>
  <si>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</si>
  <si>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</si>
  <si>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</si>
  <si>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</si>
  <si>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</si>
  <si>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</si>
  <si>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</si>
  <si>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</si>
  <si>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</si>
  <si>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</si>
  <si>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</si>
  <si>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</si>
  <si>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</si>
  <si>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</si>
  <si>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</si>
  <si>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</si>
  <si>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</si>
  <si>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</si>
  <si>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</si>
  <si>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</si>
  <si>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</si>
  <si>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</si>
  <si>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</si>
  <si>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</si>
  <si>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</si>
  <si>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</si>
  <si>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</si>
  <si>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</si>
  <si>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</si>
  <si>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</si>
  <si>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</si>
  <si>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</si>
  <si>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</si>
  <si>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</si>
  <si>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</si>
  <si>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</si>
  <si>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</si>
  <si>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</si>
  <si>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</si>
  <si>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</si>
  <si>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</si>
  <si>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</si>
  <si>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</si>
  <si>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</si>
  <si>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</si>
  <si>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</si>
  <si>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</si>
  <si>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</si>
  <si>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</si>
  <si>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</si>
  <si>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</si>
  <si>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</si>
  <si>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</si>
  <si>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</si>
  <si>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</si>
  <si>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</si>
  <si>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</si>
  <si>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</si>
  <si>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</si>
  <si>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</si>
  <si>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</si>
  <si>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</si>
  <si>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</si>
  <si>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</si>
  <si>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</si>
  <si>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</si>
  <si>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</si>
  <si>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</si>
  <si>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</si>
  <si>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</si>
  <si>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</si>
  <si>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</si>
  <si>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</si>
  <si>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</si>
  <si>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</si>
  <si>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</si>
  <si>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</si>
  <si>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</si>
  <si>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</si>
  <si>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</si>
  <si>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</si>
  <si>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</si>
  <si>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</si>
  <si>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</si>
  <si>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</si>
  <si>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</si>
  <si>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</si>
  <si>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</si>
  <si>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</si>
  <si>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</si>
  <si>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</si>
  <si>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</si>
  <si>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</si>
  <si>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</si>
  <si>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</si>
  <si>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</si>
  <si>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</si>
  <si>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</si>
  <si>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</si>
  <si>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</si>
  <si>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</si>
  <si>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</si>
  <si>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</si>
  <si>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</si>
  <si>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</si>
  <si>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</si>
  <si>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</si>
  <si>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</si>
  <si>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</si>
  <si>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</si>
  <si>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</si>
  <si>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</si>
  <si>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</si>
  <si>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</si>
  <si>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</si>
  <si>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</si>
  <si>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</si>
  <si>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</si>
  <si>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</si>
  <si>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</si>
  <si>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</si>
  <si>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</si>
  <si>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</si>
  <si>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</si>
  <si>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</si>
  <si>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</si>
  <si>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</si>
  <si>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</si>
  <si>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</si>
  <si>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</si>
  <si>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</si>
  <si>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</si>
  <si>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</si>
  <si>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</si>
  <si>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</si>
  <si>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</si>
  <si>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</si>
  <si>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</si>
  <si>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</si>
  <si>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</si>
  <si>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</si>
  <si>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</si>
  <si>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</si>
  <si>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</si>
  <si>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</si>
  <si>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</si>
  <si>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</si>
  <si>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</si>
  <si>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</si>
  <si>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</si>
  <si>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</si>
  <si>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</si>
  <si>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</si>
  <si>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</si>
  <si>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</si>
  <si>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</si>
  <si>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</si>
  <si>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</si>
  <si>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</si>
  <si>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</si>
  <si>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</si>
  <si>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</si>
  <si>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</si>
  <si>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</si>
  <si>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</si>
  <si>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</si>
  <si>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</si>
  <si>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</si>
  <si>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</si>
  <si>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</si>
  <si>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</si>
  <si>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</si>
  <si>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</si>
  <si>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</si>
  <si>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</si>
  <si>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</si>
  <si>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</si>
  <si>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</si>
  <si>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</si>
  <si>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</si>
  <si>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</si>
  <si>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</si>
  <si>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</si>
  <si>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</si>
  <si>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</si>
  <si>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</si>
  <si>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</si>
  <si>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</si>
  <si>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</si>
  <si>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</si>
  <si>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</si>
  <si>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</si>
  <si>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</si>
  <si>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</si>
  <si>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</si>
  <si>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</si>
  <si>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</si>
  <si>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</si>
  <si>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</si>
  <si>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</si>
  <si>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</si>
  <si>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</si>
  <si>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</si>
  <si>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</si>
  <si>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</si>
  <si>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</si>
  <si>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</si>
  <si>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</si>
  <si>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</si>
  <si>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</si>
  <si>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</si>
  <si>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</si>
  <si>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</si>
  <si>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</si>
  <si>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</si>
  <si>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</si>
  <si>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</si>
  <si>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</si>
  <si>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</si>
  <si>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</si>
  <si>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</si>
  <si>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</si>
  <si>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</si>
  <si>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</si>
  <si>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</si>
  <si>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</si>
  <si>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</si>
  <si>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</si>
  <si>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</si>
  <si>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</si>
  <si>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</si>
  <si>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</si>
  <si>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</si>
  <si>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</si>
  <si>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</si>
  <si>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</si>
  <si>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</si>
  <si>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</si>
  <si>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</si>
  <si>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</si>
  <si>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</si>
  <si>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</si>
  <si>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</si>
  <si>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</si>
  <si>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</si>
  <si>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</si>
  <si>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</si>
  <si>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</si>
  <si>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</si>
  <si>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</si>
  <si>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</si>
  <si>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</si>
  <si>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</si>
  <si>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</si>
  <si>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</si>
  <si>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</si>
  <si>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</si>
  <si>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</si>
  <si>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</si>
  <si>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</si>
  <si>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</si>
  <si>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</si>
  <si>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</si>
  <si>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</si>
  <si>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</si>
  <si>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</si>
  <si>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</si>
  <si>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</si>
  <si>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</si>
  <si>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</si>
  <si>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</si>
  <si>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</si>
  <si>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</si>
  <si>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</si>
  <si>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</si>
  <si>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</si>
  <si>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</si>
  <si>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</si>
  <si>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</si>
  <si>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</si>
  <si>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</si>
  <si>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</si>
  <si>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</si>
  <si>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</si>
  <si>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</si>
  <si>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</si>
  <si>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</si>
  <si>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</si>
  <si>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</si>
  <si>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</si>
  <si>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</si>
  <si>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</si>
  <si>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</si>
  <si>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</si>
  <si>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</si>
  <si>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</si>
  <si>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</si>
  <si>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</si>
  <si>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</si>
  <si>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</si>
  <si>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</si>
  <si>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</si>
  <si>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</si>
  <si>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</si>
  <si>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</si>
  <si>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</si>
  <si>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</si>
  <si>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</si>
  <si>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</si>
  <si>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</si>
  <si>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</si>
  <si>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</si>
  <si>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</si>
  <si>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</si>
  <si>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</si>
  <si>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</si>
  <si>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</si>
  <si>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</si>
  <si>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</si>
  <si>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</si>
  <si>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</si>
  <si>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</si>
  <si>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</si>
  <si>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</si>
  <si>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</si>
  <si>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</si>
  <si>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</si>
  <si>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</si>
  <si>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</si>
  <si>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</si>
  <si>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</si>
  <si>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</si>
  <si>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</si>
  <si>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</si>
  <si>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</si>
  <si>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</si>
  <si>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</si>
  <si>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</si>
  <si>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</si>
  <si>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</si>
  <si>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</si>
  <si>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</si>
  <si>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</si>
  <si>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</si>
  <si>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</si>
  <si>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</si>
  <si>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</si>
  <si>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</si>
  <si>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</si>
  <si>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</si>
  <si>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</si>
  <si>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</si>
  <si>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</si>
  <si>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</si>
  <si>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</si>
  <si>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</si>
  <si>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</si>
  <si>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</si>
  <si>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</si>
  <si>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</si>
  <si>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</si>
  <si>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</si>
  <si>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</si>
  <si>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</si>
  <si>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</si>
  <si>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</si>
  <si>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</si>
  <si>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</si>
  <si>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</si>
  <si>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</si>
  <si>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</si>
  <si>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</si>
  <si>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</si>
  <si>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</si>
  <si>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</si>
  <si>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</si>
  <si>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</si>
  <si>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</si>
  <si>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</si>
  <si>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</si>
  <si>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</si>
  <si>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</si>
  <si>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</si>
  <si>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</si>
  <si>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</si>
  <si>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</si>
  <si>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</si>
  <si>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</si>
  <si>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</si>
  <si>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</si>
  <si>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</si>
  <si>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</si>
  <si>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</si>
  <si>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</si>
  <si>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</si>
  <si>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</si>
  <si>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</si>
  <si>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</si>
  <si>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</si>
  <si>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</si>
  <si>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</si>
  <si>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</si>
  <si>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</si>
  <si>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</si>
  <si>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</si>
  <si>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</si>
  <si>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</si>
  <si>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</si>
  <si>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</si>
  <si>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</si>
  <si>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</si>
  <si>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</si>
  <si>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</si>
  <si>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</si>
  <si>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</si>
  <si>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</si>
  <si>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</si>
  <si>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</si>
  <si>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</si>
  <si>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</si>
  <si>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</si>
  <si>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</si>
  <si>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</si>
  <si>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</si>
  <si>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</si>
  <si>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</si>
  <si>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</si>
  <si>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</si>
  <si>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</si>
  <si>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</si>
  <si>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</si>
  <si>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</si>
  <si>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</si>
  <si>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</si>
  <si>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</si>
  <si>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</si>
  <si>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</si>
  <si>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</si>
  <si>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</si>
  <si>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</si>
  <si>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</si>
  <si>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</si>
  <si>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</si>
  <si>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</si>
  <si>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</si>
  <si>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</si>
  <si>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</si>
  <si>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</si>
  <si>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</si>
  <si>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</si>
  <si>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</si>
  <si>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</si>
  <si>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</si>
  <si>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</si>
  <si>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</si>
  <si>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</si>
  <si>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</si>
  <si>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</si>
  <si>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</si>
  <si>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</si>
  <si>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</si>
  <si>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</si>
  <si>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</si>
  <si>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</si>
  <si>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</si>
  <si>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</si>
  <si>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</si>
  <si>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</si>
  <si>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</si>
  <si>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</si>
  <si>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</si>
  <si>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</si>
  <si>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</si>
  <si>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</si>
  <si>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</si>
  <si>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</si>
  <si>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</si>
  <si>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</si>
  <si>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</si>
  <si>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</si>
  <si>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</si>
  <si>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</si>
  <si>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</si>
  <si>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</si>
  <si>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</si>
  <si>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</si>
  <si>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</si>
  <si>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</si>
  <si>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</si>
  <si>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</si>
  <si>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</si>
  <si>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</si>
  <si>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</si>
  <si>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</si>
  <si>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</si>
  <si>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</si>
  <si>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</si>
  <si>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</si>
  <si>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</si>
  <si>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</si>
  <si>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</si>
  <si>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</si>
  <si>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</si>
  <si>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</si>
  <si>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</si>
  <si>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</si>
  <si>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</si>
  <si>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</si>
  <si>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</si>
  <si>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</si>
  <si>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</si>
  <si>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</si>
  <si>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</si>
  <si>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</si>
  <si>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</si>
  <si>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</si>
  <si>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</si>
  <si>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</si>
  <si>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</si>
  <si>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</si>
  <si>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</si>
  <si>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</si>
  <si>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</si>
  <si>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</si>
  <si>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</si>
  <si>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</si>
  <si>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</si>
  <si>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</si>
  <si>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</si>
  <si>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</si>
  <si>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</si>
  <si>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</si>
  <si>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</si>
  <si>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</si>
  <si>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</si>
  <si>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</si>
  <si>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</si>
  <si>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</si>
  <si>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</si>
  <si>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</si>
  <si>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</si>
  <si>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</si>
  <si>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</si>
  <si>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</si>
  <si>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</si>
  <si>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</si>
  <si>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</si>
  <si>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</si>
  <si>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</si>
  <si>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</si>
  <si>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</si>
  <si>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</si>
  <si>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</si>
  <si>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</si>
  <si>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</si>
  <si>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</si>
  <si>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</si>
  <si>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</si>
  <si>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</si>
  <si>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</si>
  <si>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</si>
  <si>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</si>
  <si>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</si>
  <si>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</si>
  <si>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</si>
  <si>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</si>
  <si>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</si>
  <si>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</si>
  <si>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</si>
  <si>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</si>
  <si>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</si>
  <si>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</si>
  <si>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</si>
  <si>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</si>
  <si>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</si>
  <si>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</si>
  <si>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</si>
  <si>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</si>
  <si>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</si>
  <si>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</si>
  <si>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</si>
  <si>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</si>
  <si>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</si>
  <si>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</si>
  <si>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</si>
  <si>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</si>
  <si>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</si>
  <si>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</si>
  <si>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</si>
  <si>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</si>
  <si>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</si>
  <si>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</si>
  <si>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</si>
  <si>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</si>
  <si>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</si>
  <si>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</si>
  <si>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</si>
  <si>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</si>
  <si>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</si>
  <si>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</si>
  <si>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</si>
  <si>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</si>
  <si>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</si>
  <si>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</si>
  <si>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</si>
  <si>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</si>
  <si>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</si>
  <si>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</si>
  <si>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</si>
  <si>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</si>
  <si>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</si>
  <si>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</si>
  <si>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</si>
  <si>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</si>
  <si>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</si>
  <si>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</si>
  <si>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</si>
  <si>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</si>
  <si>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</si>
  <si>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</si>
  <si>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</si>
  <si>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</si>
  <si>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</si>
  <si>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</si>
  <si>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</si>
  <si>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</si>
  <si>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</si>
  <si>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</si>
  <si>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</si>
  <si>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</si>
  <si>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</si>
  <si>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</si>
  <si>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</si>
  <si>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</si>
  <si>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</si>
  <si>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</si>
  <si>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</si>
  <si>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</si>
  <si>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</si>
  <si>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</si>
  <si>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</si>
  <si>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</si>
  <si>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</si>
  <si>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</si>
  <si>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</si>
  <si>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</si>
  <si>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</si>
  <si>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</si>
  <si>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</si>
  <si>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</si>
  <si>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</si>
  <si>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</si>
  <si>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</si>
  <si>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</si>
  <si>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</si>
  <si>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</si>
  <si>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</si>
  <si>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</si>
  <si>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</si>
  <si>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</si>
  <si>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</si>
  <si>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</si>
  <si>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</si>
  <si>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</si>
  <si>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</si>
  <si>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</si>
  <si>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</si>
  <si>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</si>
  <si>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</si>
  <si>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</si>
  <si>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</si>
  <si>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</si>
  <si>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</si>
  <si>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</si>
  <si>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</si>
  <si>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</si>
  <si>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</si>
  <si>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</si>
  <si>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</si>
  <si>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</si>
  <si>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</si>
  <si>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</si>
  <si>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</si>
  <si>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</si>
  <si>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</si>
  <si>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</si>
  <si>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</si>
  <si>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</si>
  <si>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</si>
  <si>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</si>
  <si>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</si>
  <si>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</si>
  <si>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</si>
  <si>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</si>
  <si>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</si>
  <si>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</si>
  <si>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</si>
  <si>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</si>
  <si>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</si>
  <si>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</si>
  <si>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</si>
  <si>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</si>
  <si>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</si>
  <si>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</si>
  <si>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</si>
  <si>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</si>
  <si>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</si>
  <si>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</si>
  <si>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</si>
  <si>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</si>
  <si>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</si>
  <si>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</si>
  <si>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</si>
  <si>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</si>
  <si>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</si>
  <si>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</si>
  <si>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</si>
  <si>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</si>
  <si>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</si>
  <si>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</si>
  <si>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</si>
  <si>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</si>
  <si>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</si>
  <si>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</si>
  <si>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</si>
  <si>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</si>
  <si>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</si>
  <si>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</si>
  <si>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</si>
  <si>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</si>
  <si>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</si>
  <si>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</si>
  <si>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</si>
  <si>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</si>
  <si>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</si>
  <si>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</si>
  <si>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</si>
  <si>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</si>
  <si>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</si>
  <si>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</si>
  <si>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</si>
  <si>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</si>
  <si>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</si>
  <si>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</si>
  <si>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</si>
  <si>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</si>
  <si>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</si>
  <si>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</si>
  <si>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</si>
  <si>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</si>
  <si>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</si>
  <si>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</si>
  <si>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</si>
  <si>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</si>
  <si>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</si>
  <si>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</si>
  <si>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</si>
  <si>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</si>
  <si>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</si>
  <si>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</si>
  <si>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</si>
  <si>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</si>
  <si>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</si>
  <si>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</si>
  <si>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</si>
  <si>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</si>
  <si>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</si>
  <si>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</si>
  <si>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</si>
  <si>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</si>
  <si>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</si>
  <si>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</si>
  <si>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</si>
  <si>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</si>
  <si>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</si>
  <si>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</si>
  <si>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</si>
  <si>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</si>
  <si>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</si>
  <si>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</si>
  <si>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</si>
  <si>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</si>
  <si>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</si>
  <si>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</si>
  <si>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</si>
  <si>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</si>
  <si>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</si>
  <si>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</si>
  <si>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</si>
  <si>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</si>
  <si>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</si>
  <si>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</si>
  <si>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</si>
  <si>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</si>
  <si>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</si>
  <si>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</si>
  <si>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</si>
  <si>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</si>
  <si>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</si>
  <si>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</si>
  <si>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</si>
  <si>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</si>
  <si>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</si>
  <si>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</si>
  <si>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</si>
  <si>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</si>
  <si>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</si>
  <si>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</si>
  <si>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</si>
  <si>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</si>
  <si>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</si>
  <si>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</si>
  <si>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</si>
  <si>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</si>
  <si>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</si>
  <si>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</si>
  <si>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</si>
  <si>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</si>
  <si>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</si>
  <si>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</si>
  <si>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</si>
  <si>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</si>
  <si>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</si>
  <si>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</si>
  <si>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</si>
  <si>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</si>
  <si>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</si>
  <si>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</si>
  <si>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</si>
  <si>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</si>
  <si>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</si>
  <si>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</si>
  <si>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</si>
  <si>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</si>
  <si>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</si>
  <si>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</si>
  <si>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</si>
  <si>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</si>
  <si>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</si>
  <si>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</si>
  <si>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</si>
  <si>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</si>
  <si>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</si>
  <si>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</si>
  <si>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</si>
  <si>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</si>
  <si>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</si>
  <si>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</si>
  <si>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</si>
  <si>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</si>
  <si>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</si>
  <si>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</si>
  <si>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</si>
  <si>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</si>
  <si>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</si>
  <si>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</si>
  <si>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</si>
  <si>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</si>
  <si>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</si>
  <si>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</si>
  <si>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</si>
  <si>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</si>
  <si>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</si>
  <si>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</si>
  <si>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</si>
  <si>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</si>
  <si>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</si>
  <si>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</si>
  <si>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</si>
  <si>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</si>
  <si>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</si>
  <si>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</si>
  <si>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</si>
  <si>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</si>
  <si>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</si>
  <si>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</si>
  <si>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</si>
  <si>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</si>
  <si>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</si>
  <si>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</si>
  <si>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</si>
  <si>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</si>
  <si>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</si>
  <si>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</si>
  <si>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</si>
  <si>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</si>
  <si>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</si>
  <si>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</si>
  <si>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</si>
  <si>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</si>
  <si>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</si>
  <si>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</si>
  <si>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</si>
  <si>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</si>
  <si>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</si>
  <si>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</si>
  <si>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</si>
  <si>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</si>
  <si>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</si>
  <si>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</si>
  <si>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</si>
  <si>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</si>
  <si>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</si>
  <si>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</si>
  <si>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</si>
  <si>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</si>
  <si>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</si>
  <si>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</si>
  <si>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</si>
  <si>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</si>
  <si>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</si>
  <si>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</si>
  <si>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</si>
  <si>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</si>
  <si>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</si>
  <si>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</si>
  <si>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</si>
  <si>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</si>
  <si>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</si>
  <si>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</si>
  <si>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</si>
  <si>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</si>
  <si>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</si>
  <si>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</si>
  <si>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</si>
  <si>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</si>
  <si>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</si>
  <si>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</si>
  <si>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</si>
  <si>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</si>
  <si>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</si>
  <si>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</si>
  <si>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</si>
  <si>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</si>
  <si>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</si>
  <si>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</si>
  <si>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</si>
  <si>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</si>
  <si>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</si>
  <si>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</si>
  <si>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</si>
  <si>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</si>
  <si>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</si>
  <si>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</si>
  <si>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</si>
  <si>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</si>
  <si>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</si>
  <si>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</si>
  <si>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</si>
  <si>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</si>
  <si>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</si>
  <si>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</si>
  <si>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</si>
  <si>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</si>
  <si>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</si>
  <si>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</si>
  <si>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</si>
  <si>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</si>
  <si>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</si>
  <si>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</si>
  <si>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</si>
  <si>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</si>
  <si>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</si>
  <si>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</si>
  <si>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</si>
  <si>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</si>
  <si>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</si>
  <si>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</si>
  <si>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</si>
  <si>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</si>
  <si>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</si>
  <si>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</si>
  <si>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</si>
  <si>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</si>
  <si>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</si>
  <si>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</si>
  <si>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</si>
  <si>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</si>
  <si>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</si>
  <si>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</si>
  <si>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</si>
  <si>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</si>
  <si>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</si>
  <si>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</si>
  <si>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</si>
  <si>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</si>
  <si>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</si>
  <si>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</si>
  <si>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</si>
  <si>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</si>
  <si>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</si>
  <si>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</si>
  <si>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</si>
  <si>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</si>
  <si>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</si>
  <si>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</si>
  <si>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</si>
  <si>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</si>
  <si>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</si>
  <si>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</si>
  <si>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</si>
  <si>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</si>
  <si>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</si>
  <si>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</si>
  <si>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</si>
  <si>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</si>
  <si>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</si>
  <si>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</si>
  <si>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</si>
  <si>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</si>
  <si>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</si>
  <si>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</si>
  <si>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</si>
  <si>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</si>
  <si>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</si>
  <si>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</si>
  <si>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</si>
  <si>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</si>
  <si>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</si>
  <si>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</si>
  <si>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</si>
  <si>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</si>
  <si>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</si>
  <si>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</si>
  <si>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</si>
  <si>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</si>
  <si>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</si>
  <si>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</si>
  <si>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</si>
  <si>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</si>
  <si>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</si>
  <si>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</si>
  <si>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</si>
  <si>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</si>
  <si>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</si>
  <si>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</si>
  <si>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</si>
  <si>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</si>
  <si>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</si>
  <si>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</si>
  <si>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</si>
  <si>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</si>
  <si>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</si>
  <si>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</si>
  <si>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</si>
  <si>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</si>
  <si>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</si>
  <si>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</si>
  <si>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</si>
  <si>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</si>
  <si>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</si>
  <si>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</si>
  <si>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</si>
  <si>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</si>
  <si>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</si>
  <si>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</si>
  <si>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</si>
  <si>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</si>
  <si>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</si>
  <si>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</si>
  <si>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</si>
  <si>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</si>
  <si>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</si>
  <si>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</si>
  <si>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</si>
  <si>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</si>
  <si>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</si>
  <si>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</si>
  <si>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</si>
  <si>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</si>
  <si>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</si>
  <si>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</si>
  <si>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</si>
  <si>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</si>
  <si>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</si>
  <si>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</si>
  <si>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</si>
  <si>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</si>
  <si>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</si>
  <si>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</si>
  <si>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</si>
  <si>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</si>
  <si>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</si>
  <si>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</si>
  <si>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</si>
  <si>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</si>
  <si>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</si>
  <si>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</si>
  <si>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</si>
  <si>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</si>
  <si>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</si>
  <si>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</si>
  <si>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</si>
  <si>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</si>
  <si>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</si>
  <si>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</si>
  <si>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</si>
  <si>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</si>
  <si>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</si>
  <si>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</si>
  <si>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</si>
  <si>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</si>
  <si>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</si>
  <si>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</si>
  <si>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</si>
  <si>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</si>
  <si>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</si>
  <si>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</si>
  <si>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</si>
  <si>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</si>
  <si>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</si>
  <si>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</si>
  <si>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</si>
  <si>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</si>
  <si>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</si>
  <si>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</si>
  <si>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</si>
  <si>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</si>
  <si>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</si>
  <si>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</si>
  <si>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</si>
  <si>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</si>
  <si>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</si>
  <si>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</si>
  <si>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</si>
  <si>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</si>
  <si>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</si>
  <si>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</si>
  <si>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</si>
  <si>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</si>
  <si>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</si>
  <si>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</si>
  <si>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</si>
  <si>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</si>
  <si>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</si>
  <si>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</si>
  <si>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</si>
  <si>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</si>
  <si>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</si>
  <si>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</si>
  <si>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</si>
  <si>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</si>
  <si>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</si>
  <si>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</si>
  <si>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</si>
  <si>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</si>
  <si>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</si>
  <si>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</si>
  <si>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</si>
  <si>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</si>
  <si>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</si>
  <si>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</si>
  <si>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</si>
  <si>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</si>
  <si>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</si>
  <si>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</si>
  <si>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</si>
  <si>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</si>
  <si>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</si>
  <si>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</si>
  <si>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</si>
  <si>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</si>
  <si>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</si>
  <si>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</si>
  <si>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</si>
  <si>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</si>
  <si>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</si>
  <si>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</si>
  <si>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</si>
  <si>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</si>
  <si>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</si>
  <si>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</si>
  <si>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</si>
  <si>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</si>
  <si>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</si>
  <si>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</si>
  <si>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</si>
  <si>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</si>
  <si>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</si>
  <si>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</si>
  <si>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</si>
  <si>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</si>
  <si>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</si>
  <si>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</si>
  <si>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</si>
  <si>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</si>
  <si>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</si>
  <si>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</si>
  <si>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</si>
  <si>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</si>
  <si>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</si>
  <si>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</si>
  <si>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</si>
  <si>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</si>
  <si>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</si>
  <si>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</si>
  <si>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</si>
  <si>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</si>
  <si>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</si>
  <si>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</si>
  <si>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</si>
  <si>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</si>
  <si>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</si>
  <si>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</si>
  <si>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</si>
  <si>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</si>
  <si>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</si>
  <si>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</si>
  <si>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</si>
  <si>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</si>
  <si>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</si>
  <si>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</si>
  <si>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</si>
  <si>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</si>
  <si>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</si>
  <si>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</si>
  <si>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</si>
  <si>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</si>
  <si>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</si>
  <si>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</si>
  <si>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</si>
  <si>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</si>
  <si>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</si>
  <si>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</si>
  <si>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</si>
  <si>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</si>
  <si>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</si>
  <si>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</si>
  <si>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</si>
  <si>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</si>
  <si>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</si>
  <si>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</si>
  <si>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</si>
  <si>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</si>
  <si>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</si>
  <si>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</si>
  <si>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</si>
  <si>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</si>
  <si>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</si>
  <si>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</si>
  <si>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</si>
  <si>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</si>
  <si>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</si>
  <si>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</si>
  <si>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</si>
  <si>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</si>
  <si>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</si>
  <si>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</si>
  <si>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</si>
  <si>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</si>
  <si>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</si>
  <si>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</si>
  <si>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</si>
  <si>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</si>
  <si>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</si>
  <si>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</si>
  <si>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</si>
  <si>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</si>
  <si>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</si>
  <si>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</si>
  <si>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</si>
  <si>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</si>
  <si>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</si>
  <si>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</si>
  <si>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</si>
  <si>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</si>
  <si>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</si>
  <si>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</si>
  <si>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</si>
  <si>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</si>
  <si>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</si>
  <si>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</si>
  <si>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</si>
  <si>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</si>
  <si>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</si>
  <si>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</si>
  <si>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</si>
  <si>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</si>
  <si>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</si>
  <si>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</si>
  <si>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</si>
  <si>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</si>
  <si>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</si>
  <si>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</si>
  <si>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</si>
  <si>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</si>
  <si>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</si>
  <si>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</si>
  <si>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</si>
  <si>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</si>
  <si>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</si>
  <si>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</si>
  <si>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</si>
  <si>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</si>
  <si>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</si>
  <si>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</si>
  <si>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</si>
  <si>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</si>
  <si>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</si>
  <si>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</si>
  <si>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</si>
  <si>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</si>
  <si>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</si>
  <si>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</si>
  <si>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</si>
  <si>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</si>
  <si>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</si>
  <si>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</si>
  <si>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</si>
  <si>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</si>
  <si>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</si>
  <si>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</si>
  <si>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</si>
  <si>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</si>
  <si>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</si>
  <si>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</si>
  <si>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</si>
  <si>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</si>
  <si>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</si>
  <si>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</si>
  <si>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</si>
  <si>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</si>
  <si>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</si>
  <si>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</si>
  <si>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</si>
  <si>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</si>
  <si>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</si>
  <si>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</si>
  <si>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</si>
  <si>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</si>
  <si>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</si>
  <si>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</si>
  <si>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</si>
  <si>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</si>
  <si>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</si>
  <si>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</si>
  <si>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</si>
  <si>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</si>
  <si>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</si>
  <si>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</si>
  <si>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</si>
  <si>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</si>
  <si>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</si>
  <si>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</si>
  <si>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</si>
  <si>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</si>
  <si>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</si>
  <si>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</si>
  <si>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</si>
  <si>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</si>
  <si>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</si>
  <si>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</si>
  <si>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</si>
  <si>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</si>
  <si>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</si>
  <si>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</si>
  <si>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</si>
  <si>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</si>
  <si>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</si>
  <si>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</si>
  <si>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</si>
  <si>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</si>
  <si>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</si>
  <si>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</si>
  <si>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</si>
  <si>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</si>
  <si>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</si>
  <si>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</si>
  <si>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</si>
  <si>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</si>
  <si>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</si>
  <si>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</si>
  <si>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</si>
  <si>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</si>
  <si>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</si>
  <si>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</si>
  <si>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</si>
  <si>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</si>
  <si>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</si>
  <si>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</si>
  <si>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</si>
  <si>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</si>
  <si>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</si>
  <si>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</si>
  <si>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</si>
  <si>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</si>
  <si>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</si>
  <si>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</si>
  <si>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</si>
  <si>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</si>
  <si>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</si>
  <si>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</si>
  <si>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</si>
  <si>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</si>
  <si>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</si>
  <si>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</si>
  <si>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</si>
  <si>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</si>
  <si>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</si>
  <si>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</si>
  <si>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</si>
  <si>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</si>
  <si>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</si>
  <si>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</si>
  <si>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</si>
  <si>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</si>
  <si>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</si>
  <si>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</si>
  <si>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</si>
  <si>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</si>
  <si>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</si>
  <si>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</si>
  <si>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</si>
  <si>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</si>
  <si>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</si>
  <si>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</si>
  <si>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</si>
  <si>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</si>
  <si>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</si>
  <si>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</si>
  <si>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</si>
  <si>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</si>
  <si>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</si>
  <si>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</si>
  <si>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</si>
  <si>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</si>
  <si>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</si>
  <si>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</si>
  <si>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</si>
  <si>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</si>
  <si>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</si>
  <si>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</si>
  <si>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</si>
  <si>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</si>
  <si>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</si>
  <si>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</si>
  <si>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</si>
  <si>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</si>
  <si>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</si>
  <si>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</si>
  <si>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</si>
  <si>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</si>
  <si>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</si>
  <si>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</si>
  <si>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</si>
  <si>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</si>
  <si>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</si>
  <si>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</si>
  <si>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</si>
  <si>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</si>
  <si>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</si>
  <si>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</si>
  <si>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</si>
  <si>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</si>
  <si>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</si>
  <si>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</si>
  <si>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</si>
  <si>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</si>
  <si>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</si>
  <si>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</si>
  <si>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</si>
  <si>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</si>
  <si>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</si>
  <si>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</si>
  <si>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</si>
  <si>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</si>
  <si>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</si>
  <si>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</si>
  <si>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</si>
  <si>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</si>
  <si>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</si>
  <si>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</si>
  <si>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</si>
  <si>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</si>
  <si>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</si>
  <si>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</si>
  <si>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</si>
  <si>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</si>
  <si>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</si>
  <si>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</si>
  <si>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</si>
  <si>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</si>
  <si>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</si>
  <si>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</si>
  <si>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</si>
  <si>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</si>
  <si>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</si>
  <si>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</si>
  <si>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</si>
  <si>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</si>
  <si>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</si>
  <si>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</si>
  <si>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</si>
  <si>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</si>
  <si>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</si>
  <si>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</si>
  <si>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</si>
  <si>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</si>
  <si>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</si>
  <si>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</si>
  <si>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</si>
  <si>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</si>
  <si>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</si>
  <si>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</si>
  <si>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</si>
  <si>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</si>
  <si>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</si>
  <si>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</si>
  <si>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</si>
  <si>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</si>
  <si>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</si>
  <si>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</si>
  <si>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</si>
  <si>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</si>
  <si>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</si>
  <si>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</si>
  <si>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</si>
  <si>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</si>
  <si>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</si>
  <si>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</si>
  <si>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</si>
  <si>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</si>
  <si>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</si>
  <si>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</si>
  <si>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</si>
  <si>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</si>
  <si>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</si>
  <si>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</si>
  <si>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</si>
  <si>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</si>
  <si>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</si>
  <si>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</si>
  <si>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</si>
  <si>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</si>
  <si>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</si>
  <si>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</si>
  <si>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</si>
  <si>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</si>
  <si>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</si>
  <si>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</si>
  <si>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</si>
  <si>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</si>
  <si>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</si>
  <si>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</si>
  <si>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</si>
  <si>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</si>
  <si>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</si>
  <si>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</si>
  <si>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</si>
  <si>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</si>
  <si>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</si>
  <si>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</si>
  <si>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</si>
  <si>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</si>
  <si>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</si>
  <si>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</si>
  <si>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</si>
  <si>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</si>
  <si>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</si>
  <si>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</si>
  <si>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</si>
  <si>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</si>
  <si>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</si>
  <si>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</si>
  <si>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</si>
  <si>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</si>
  <si>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</si>
  <si>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</si>
  <si>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</si>
  <si>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</si>
  <si>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</si>
  <si>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</si>
  <si>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</si>
  <si>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</si>
  <si>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</si>
  <si>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</si>
  <si>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</si>
  <si>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</si>
  <si>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</si>
  <si>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</si>
  <si>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</si>
  <si>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</si>
  <si>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</si>
  <si>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</si>
  <si>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</si>
  <si>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</si>
  <si>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</si>
  <si>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</si>
  <si>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</si>
  <si>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</si>
  <si>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</si>
  <si>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</si>
  <si>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</si>
  <si>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</si>
  <si>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</si>
  <si>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</si>
  <si>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</si>
  <si>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</si>
  <si>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</si>
  <si>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</si>
  <si>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</si>
  <si>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</si>
  <si>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</si>
  <si>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</si>
  <si>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</si>
  <si>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</si>
  <si>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</si>
  <si>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</si>
  <si>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</si>
  <si>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</si>
  <si>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</si>
  <si>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</si>
  <si>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</si>
  <si>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</si>
  <si>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</si>
  <si>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</si>
  <si>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</si>
  <si>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</si>
  <si>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</si>
  <si>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</si>
  <si>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</si>
  <si>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</si>
  <si>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</si>
  <si>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</si>
  <si>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</si>
  <si>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</si>
  <si>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</si>
  <si>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</si>
  <si>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</si>
  <si>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</si>
  <si>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</si>
  <si>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</si>
  <si>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</si>
  <si>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</si>
  <si>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</si>
  <si>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</si>
  <si>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</si>
  <si>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</si>
  <si>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</si>
  <si>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</si>
  <si>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</si>
  <si>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</si>
  <si>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</si>
  <si>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</si>
  <si>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</si>
  <si>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</si>
  <si>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</si>
  <si>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</si>
  <si>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</si>
  <si>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</si>
  <si>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</si>
  <si>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</si>
  <si>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</si>
  <si>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</si>
  <si>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</si>
  <si>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</si>
  <si>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</si>
  <si>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</si>
  <si>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</si>
  <si>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</si>
  <si>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</si>
  <si>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</si>
  <si>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</si>
  <si>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</si>
  <si>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</si>
  <si>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</si>
  <si>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</si>
  <si>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</si>
  <si>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</si>
  <si>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</si>
  <si>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</si>
  <si>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</si>
  <si>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</si>
  <si>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</si>
  <si>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</si>
  <si>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</si>
  <si>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</si>
  <si>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</si>
  <si>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</si>
  <si>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</si>
  <si>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</si>
  <si>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</si>
  <si>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</si>
  <si>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</si>
  <si>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</si>
  <si>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</si>
  <si>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</si>
  <si>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</si>
  <si>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</si>
  <si>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</si>
  <si>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</si>
  <si>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</si>
  <si>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</si>
  <si>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</si>
  <si>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</si>
  <si>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</si>
  <si>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</si>
  <si>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</si>
  <si>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</si>
  <si>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</si>
  <si>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</si>
  <si>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</si>
  <si>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</si>
  <si>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</si>
  <si>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</si>
  <si>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</si>
  <si>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</si>
  <si>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</si>
  <si>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</si>
  <si>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</si>
  <si>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</si>
  <si>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</si>
  <si>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</si>
  <si>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</si>
  <si>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</si>
  <si>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</si>
  <si>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</si>
  <si>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</si>
  <si>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</si>
  <si>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</si>
  <si>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</si>
  <si>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</si>
  <si>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</si>
  <si>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</si>
  <si>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</si>
  <si>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</si>
  <si>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</si>
  <si>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</si>
  <si>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</si>
  <si>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</si>
  <si>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</si>
  <si>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</si>
  <si>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</si>
  <si>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</si>
  <si>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</si>
  <si>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</si>
  <si>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</si>
  <si>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</si>
  <si>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</si>
  <si>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</si>
  <si>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</si>
  <si>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</si>
  <si>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</si>
  <si>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</si>
  <si>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</si>
  <si>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</si>
  <si>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</si>
  <si>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</si>
  <si>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</si>
  <si>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</si>
  <si>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</si>
  <si>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</si>
  <si>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</si>
  <si>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</si>
  <si>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</si>
  <si>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</si>
  <si>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</si>
  <si>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</si>
  <si>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</si>
  <si>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</si>
  <si>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</si>
  <si>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</si>
  <si>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</si>
  <si>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</si>
  <si>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</si>
  <si>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</si>
  <si>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</si>
  <si>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</si>
  <si>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</si>
  <si>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</si>
  <si>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</si>
  <si>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</si>
  <si>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</si>
  <si>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</si>
  <si>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</si>
  <si>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</si>
  <si>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</si>
  <si>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</si>
  <si>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</si>
  <si>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</si>
  <si>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</si>
  <si>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</si>
  <si>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</si>
  <si>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</si>
  <si>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</si>
  <si>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</si>
  <si>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</si>
  <si>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</si>
  <si>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</si>
  <si>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</si>
  <si>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</si>
  <si>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</si>
  <si>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</si>
  <si>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</si>
  <si>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</si>
  <si>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</si>
  <si>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</si>
  <si>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</si>
  <si>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</si>
  <si>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</si>
  <si>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</si>
  <si>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</si>
  <si>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</si>
  <si>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</si>
  <si>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</si>
  <si>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</si>
  <si>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</si>
  <si>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</si>
  <si>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</si>
  <si>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</si>
  <si>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</si>
  <si>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</si>
  <si>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</si>
  <si>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</si>
  <si>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</si>
  <si>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</si>
  <si>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</si>
  <si>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</si>
  <si>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</si>
  <si>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</si>
  <si>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</si>
  <si>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</si>
  <si>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</si>
  <si>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</si>
  <si>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</si>
  <si>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</si>
  <si>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</si>
  <si>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</si>
  <si>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</si>
  <si>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</si>
  <si>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</si>
  <si>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</si>
  <si>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</si>
  <si>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</si>
  <si>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</si>
  <si>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</si>
  <si>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</si>
  <si>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</si>
  <si>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</si>
  <si>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</si>
  <si>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</si>
  <si>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</si>
  <si>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</si>
  <si>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</si>
  <si>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</si>
  <si>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</si>
  <si>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</si>
  <si>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</si>
  <si>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</si>
  <si>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</si>
  <si>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</si>
  <si>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</si>
  <si>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</si>
  <si>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</si>
  <si>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</si>
  <si>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</si>
  <si>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</si>
  <si>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</si>
  <si>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</si>
  <si>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</si>
  <si>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</si>
  <si>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</si>
  <si>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</si>
  <si>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</si>
  <si>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</si>
  <si>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</si>
  <si>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</si>
  <si>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</si>
  <si>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</si>
  <si>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</si>
  <si>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</si>
  <si>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</si>
  <si>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</si>
  <si>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</si>
  <si>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</si>
  <si>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</si>
  <si>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</si>
  <si>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</si>
  <si>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</si>
  <si>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</si>
  <si>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</si>
  <si>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</si>
  <si>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</si>
  <si>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</si>
  <si>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</si>
  <si>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</si>
  <si>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</si>
  <si>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</si>
  <si>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</si>
  <si>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</si>
  <si>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</si>
  <si>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</si>
  <si>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</si>
  <si>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</si>
  <si>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</si>
  <si>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</si>
  <si>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</si>
  <si>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</si>
  <si>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</si>
  <si>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</si>
  <si>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</si>
  <si>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</si>
  <si>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</si>
  <si>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</si>
  <si>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</si>
  <si>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</si>
  <si>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</si>
  <si>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</si>
  <si>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</si>
  <si>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</si>
  <si>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</si>
  <si>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</si>
  <si>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</si>
  <si>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</si>
  <si>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</si>
  <si>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</si>
  <si>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</si>
  <si>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</si>
  <si>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</si>
  <si>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</si>
  <si>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</si>
  <si>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</si>
  <si>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</si>
  <si>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</si>
  <si>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</si>
  <si>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</si>
  <si>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</si>
  <si>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</si>
  <si>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</si>
  <si>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</si>
  <si>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</si>
  <si>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</si>
  <si>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</si>
  <si>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</si>
  <si>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</si>
  <si>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</si>
  <si>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</si>
  <si>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</si>
  <si>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</si>
  <si>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</si>
  <si>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</si>
  <si>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</si>
  <si>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</si>
  <si>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</si>
  <si>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</si>
  <si>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</si>
  <si>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</si>
  <si>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</si>
  <si>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</si>
  <si>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</si>
  <si>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</si>
  <si>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</si>
  <si>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</si>
  <si>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</si>
  <si>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</si>
  <si>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</si>
  <si>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</si>
  <si>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</si>
  <si>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</si>
  <si>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</si>
  <si>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</si>
  <si>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</si>
  <si>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</si>
  <si>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</si>
  <si>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</si>
  <si>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</si>
  <si>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</si>
  <si>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</si>
  <si>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</si>
  <si>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</si>
  <si>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</si>
  <si>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</si>
  <si>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</si>
  <si>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</si>
  <si>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</si>
  <si>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</si>
  <si>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</si>
  <si>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</si>
  <si>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</si>
  <si>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</si>
  <si>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</si>
  <si>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</si>
  <si>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</si>
  <si>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</si>
  <si>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</si>
  <si>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</si>
  <si>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</si>
  <si>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</si>
  <si>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</si>
  <si>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</si>
  <si>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</si>
  <si>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</si>
  <si>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</si>
  <si>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</si>
  <si>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</si>
  <si>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</si>
  <si>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</si>
  <si>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</si>
  <si>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</si>
  <si>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</si>
  <si>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</si>
  <si>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</si>
  <si>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</si>
  <si>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</si>
  <si>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</si>
  <si>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</si>
  <si>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</si>
  <si>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</si>
  <si>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</si>
  <si>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</si>
  <si>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</si>
  <si>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</si>
  <si>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</si>
  <si>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</si>
  <si>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</si>
  <si>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</si>
  <si>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</si>
  <si>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</si>
  <si>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</si>
  <si>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</si>
  <si>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</si>
  <si>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</si>
  <si>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</si>
  <si>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</si>
  <si>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</si>
  <si>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</si>
  <si>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</si>
  <si>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</si>
  <si>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</si>
  <si>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</si>
  <si>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</si>
  <si>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</si>
  <si>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</si>
  <si>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</si>
  <si>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</si>
  <si>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</si>
  <si>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</si>
  <si>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</si>
  <si>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</si>
  <si>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</si>
  <si>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</si>
  <si>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</si>
  <si>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</si>
  <si>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</si>
  <si>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</si>
  <si>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</si>
  <si>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</si>
  <si>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</si>
  <si>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</si>
  <si>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</si>
  <si>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</si>
  <si>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</si>
  <si>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</si>
  <si>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</si>
  <si>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</si>
  <si>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</si>
  <si>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</si>
  <si>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</si>
  <si>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</si>
  <si>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</si>
  <si>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</si>
  <si>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</si>
  <si>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</si>
  <si>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</si>
  <si>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</si>
  <si>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</si>
  <si>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</si>
  <si>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</si>
  <si>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</si>
  <si>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</si>
  <si>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</si>
  <si>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</si>
  <si>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</si>
  <si>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</si>
  <si>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</si>
  <si>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</si>
  <si>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</si>
  <si>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</si>
  <si>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</si>
  <si>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</si>
  <si>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</si>
  <si>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</si>
  <si>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</si>
  <si>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</si>
  <si>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</si>
  <si>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</si>
  <si>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</si>
  <si>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</si>
  <si>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</si>
  <si>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</si>
  <si>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</si>
  <si>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</si>
  <si>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</si>
  <si>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</si>
  <si>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</si>
  <si>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</si>
  <si>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</si>
  <si>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</si>
  <si>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</si>
  <si>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</si>
  <si>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</si>
  <si>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</si>
  <si>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</si>
  <si>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</si>
  <si>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</si>
  <si>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</si>
  <si>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</si>
  <si>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</si>
  <si>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</si>
  <si>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</si>
  <si>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</si>
  <si>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</si>
  <si>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</si>
  <si>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</si>
  <si>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</si>
  <si>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</si>
  <si>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</si>
  <si>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</si>
  <si>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</si>
  <si>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</si>
  <si>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</si>
  <si>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</si>
  <si>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</si>
  <si>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</si>
  <si>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</si>
  <si>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</si>
  <si>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</si>
  <si>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</si>
  <si>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</si>
  <si>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</si>
  <si>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</si>
  <si>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</si>
  <si>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</si>
  <si>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</si>
  <si>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</si>
  <si>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</si>
  <si>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</si>
  <si>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</si>
  <si>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</si>
  <si>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</si>
  <si>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</si>
  <si>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</si>
  <si>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</si>
  <si>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</si>
  <si>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</si>
  <si>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</si>
  <si>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</si>
  <si>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</si>
  <si>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</si>
  <si>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</si>
  <si>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</si>
  <si>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</si>
  <si>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</si>
  <si>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</si>
  <si>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</si>
  <si>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</si>
  <si>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</si>
  <si>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</si>
  <si>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</si>
  <si>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</si>
  <si>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</si>
  <si>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</si>
  <si>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</si>
  <si>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</si>
  <si>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</si>
  <si>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</si>
  <si>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</si>
  <si>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</si>
  <si>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</si>
  <si>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</si>
  <si>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</si>
  <si>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</si>
  <si>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</si>
  <si>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</si>
  <si>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</si>
  <si>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</si>
  <si>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</si>
  <si>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</si>
  <si>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</si>
  <si>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</si>
  <si>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</si>
  <si>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</si>
  <si>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</si>
  <si>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</si>
  <si>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</si>
  <si>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</si>
  <si>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</si>
  <si>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</si>
  <si>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</si>
  <si>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</si>
  <si>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</si>
  <si>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</si>
  <si>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</si>
  <si>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</si>
  <si>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</si>
  <si>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</si>
  <si>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</si>
  <si>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</si>
  <si>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</si>
  <si>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</si>
  <si>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</si>
  <si>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</si>
  <si>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</si>
  <si>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</si>
  <si>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</si>
  <si>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</si>
  <si>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</si>
  <si>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</si>
  <si>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</si>
  <si>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</si>
  <si>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</si>
  <si>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</si>
  <si>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</si>
  <si>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</si>
  <si>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</si>
  <si>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</si>
  <si>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</si>
  <si>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</si>
  <si>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</si>
  <si>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</si>
  <si>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</si>
  <si>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</si>
  <si>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</si>
  <si>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</si>
  <si>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</si>
  <si>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</si>
  <si>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</si>
  <si>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</si>
  <si>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</si>
  <si>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</si>
  <si>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</si>
  <si>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</si>
  <si>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</si>
  <si>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</si>
  <si>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</si>
  <si>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</si>
  <si>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</si>
  <si>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</si>
  <si>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</si>
  <si>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</si>
  <si>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</si>
  <si>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</si>
  <si>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</si>
  <si>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</si>
  <si>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</si>
  <si>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</si>
  <si>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</si>
  <si>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</si>
  <si>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</si>
  <si>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</si>
  <si>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</si>
  <si>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</si>
  <si>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</si>
  <si>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</si>
  <si>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</si>
  <si>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</si>
  <si>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</si>
  <si>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</si>
  <si>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</si>
  <si>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</si>
  <si>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</si>
  <si>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</si>
  <si>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</si>
  <si>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</si>
  <si>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</si>
  <si>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</si>
  <si>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</si>
  <si>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</si>
  <si>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</si>
  <si>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</si>
  <si>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</si>
  <si>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</si>
  <si>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</si>
  <si>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</si>
  <si>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</si>
  <si>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</si>
  <si>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</si>
  <si>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</si>
  <si>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</si>
  <si>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</si>
  <si>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</si>
  <si>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</si>
  <si>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</si>
  <si>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</si>
  <si>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</si>
  <si>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</si>
  <si>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</si>
  <si>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</si>
  <si>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</si>
  <si>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</si>
  <si>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</si>
  <si>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</si>
  <si>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</si>
  <si>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</si>
  <si>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</si>
  <si>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</si>
  <si>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</si>
  <si>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</si>
  <si>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</si>
  <si>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</si>
  <si>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</si>
  <si>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</si>
  <si>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</si>
  <si>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</si>
  <si>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</si>
  <si>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</si>
  <si>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</si>
  <si>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</si>
  <si>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</si>
  <si>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</si>
  <si>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</si>
  <si>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</si>
  <si>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</si>
  <si>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</si>
  <si>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</si>
  <si>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</si>
  <si>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</si>
  <si>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</si>
  <si>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</si>
  <si>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</si>
  <si>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</si>
  <si>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</si>
  <si>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</si>
  <si>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</si>
  <si>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</si>
  <si>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</si>
  <si>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</si>
  <si>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</si>
  <si>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</si>
  <si>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</si>
  <si>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</si>
  <si>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</si>
  <si>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</si>
  <si>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</si>
  <si>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</si>
  <si>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</si>
  <si>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</si>
  <si>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</si>
  <si>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</si>
  <si>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</si>
  <si>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</si>
  <si>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</si>
  <si>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</si>
  <si>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</si>
  <si>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</si>
  <si>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</si>
  <si>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</si>
  <si>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</si>
  <si>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</si>
  <si>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</si>
  <si>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</si>
  <si>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</si>
  <si>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</si>
  <si>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</si>
  <si>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</si>
  <si>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</si>
  <si>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</si>
  <si>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</si>
  <si>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</si>
  <si>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</si>
  <si>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</si>
  <si>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</si>
  <si>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</si>
  <si>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</si>
  <si>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</si>
  <si>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</si>
  <si>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</si>
  <si>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</si>
  <si>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</si>
  <si>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</si>
  <si>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</si>
  <si>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</si>
  <si>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</si>
  <si>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</si>
  <si>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</si>
  <si>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</si>
  <si>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</si>
  <si>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</si>
  <si>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</si>
  <si>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</si>
  <si>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</si>
  <si>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</si>
  <si>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</si>
  <si>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</si>
  <si>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</si>
  <si>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</si>
  <si>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</si>
  <si>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</si>
  <si>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</si>
  <si>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</si>
  <si>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</si>
  <si>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</si>
  <si>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</si>
  <si>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</si>
  <si>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</si>
  <si>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</si>
  <si>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</si>
  <si>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</si>
  <si>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</si>
  <si>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</si>
  <si>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</si>
  <si>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</si>
  <si>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</si>
  <si>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</si>
  <si>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</si>
  <si>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</si>
  <si>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</si>
  <si>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</si>
  <si>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</si>
  <si>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</si>
  <si>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</si>
  <si>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</si>
  <si>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</si>
  <si>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</si>
  <si>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</si>
  <si>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</si>
  <si>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</si>
  <si>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</si>
  <si>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</si>
  <si>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</si>
  <si>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</si>
  <si>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</si>
  <si>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</si>
  <si>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</si>
  <si>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</si>
  <si>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</si>
  <si>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</si>
  <si>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</si>
  <si>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</si>
  <si>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</si>
  <si>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</si>
  <si>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</si>
  <si>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</si>
  <si>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</si>
  <si>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</si>
  <si>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</si>
  <si>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</si>
  <si>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</si>
  <si>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</si>
  <si>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</si>
  <si>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</si>
  <si>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</si>
  <si>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</si>
  <si>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</si>
  <si>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</si>
  <si>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</si>
  <si>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</si>
  <si>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</si>
  <si>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</si>
  <si>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</si>
  <si>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</si>
  <si>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</si>
  <si>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</si>
  <si>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</si>
  <si>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</si>
  <si>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</si>
  <si>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</si>
  <si>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</si>
  <si>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</si>
  <si>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</si>
  <si>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</si>
  <si>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</si>
  <si>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</si>
  <si>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</si>
  <si>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</si>
  <si>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</si>
  <si>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</si>
  <si>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</si>
  <si>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</si>
  <si>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</si>
  <si>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</si>
  <si>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</si>
  <si>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</si>
  <si>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</si>
  <si>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</si>
  <si>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</si>
  <si>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</si>
  <si>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</si>
  <si>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</si>
  <si>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</si>
  <si>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</si>
  <si>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</si>
  <si>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</si>
  <si>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</si>
  <si>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</si>
  <si>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</si>
  <si>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</si>
  <si>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</si>
  <si>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</si>
  <si>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</si>
  <si>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</si>
  <si>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</si>
  <si>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</si>
  <si>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</si>
  <si>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</si>
  <si>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</si>
  <si>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</si>
  <si>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</si>
  <si>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</si>
  <si>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</si>
  <si>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</si>
  <si>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</si>
  <si>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</si>
  <si>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</si>
  <si>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</si>
  <si>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</si>
  <si>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</si>
  <si>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</si>
  <si>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</si>
  <si>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</si>
  <si>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</si>
  <si>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</si>
  <si>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</si>
  <si>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</si>
  <si>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</si>
  <si>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</si>
  <si>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</si>
  <si>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</si>
  <si>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</si>
  <si>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</si>
  <si>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</si>
  <si>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</si>
  <si>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</si>
  <si>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</si>
  <si>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</si>
  <si>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</si>
  <si>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</si>
  <si>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</si>
  <si>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</si>
  <si>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</si>
  <si>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</si>
  <si>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</si>
  <si>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</si>
  <si>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</si>
  <si>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</si>
  <si>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</si>
  <si>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</si>
  <si>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</si>
  <si>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</si>
  <si>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</si>
  <si>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</si>
  <si>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</si>
  <si>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</si>
  <si>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</si>
  <si>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</si>
  <si>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</si>
  <si>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</si>
  <si>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</si>
  <si>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</si>
  <si>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</si>
  <si>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</si>
  <si>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</si>
  <si>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</si>
  <si>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</si>
  <si>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</si>
  <si>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</si>
  <si>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</si>
  <si>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</si>
  <si>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</si>
  <si>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</si>
  <si>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</si>
  <si>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</si>
  <si>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</si>
  <si>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</si>
  <si>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</si>
  <si>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</si>
  <si>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</si>
  <si>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</si>
  <si>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</si>
  <si>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</si>
  <si>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</si>
  <si>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</si>
  <si>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</si>
  <si>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</si>
  <si>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</si>
  <si>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</si>
  <si>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</si>
  <si>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</si>
  <si>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</si>
  <si>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</si>
  <si>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</si>
  <si>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</si>
  <si>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</si>
  <si>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</si>
  <si>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</si>
  <si>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</si>
  <si>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</si>
  <si>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</si>
  <si>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</si>
  <si>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</si>
  <si>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</si>
  <si>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</si>
  <si>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</si>
  <si>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</si>
  <si>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</si>
  <si>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</si>
  <si>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</si>
  <si>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</si>
  <si>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</si>
  <si>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</si>
  <si>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</si>
  <si>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</si>
  <si>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</si>
  <si>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</si>
  <si>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</si>
  <si>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</si>
  <si>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</si>
  <si>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</si>
  <si>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</si>
  <si>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</si>
  <si>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</si>
  <si>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</si>
  <si>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</si>
  <si>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</si>
  <si>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</si>
  <si>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</si>
  <si>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</si>
  <si>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</si>
  <si>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</si>
  <si>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</si>
  <si>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</si>
  <si>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</si>
  <si>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</si>
  <si>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</si>
  <si>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</si>
  <si>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</si>
  <si>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</si>
  <si>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</si>
  <si>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</si>
  <si>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</si>
  <si>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</si>
  <si>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</si>
  <si>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</si>
  <si>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</si>
  <si>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</si>
  <si>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</si>
  <si>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</si>
  <si>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</si>
  <si>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</si>
  <si>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</si>
  <si>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</si>
  <si>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</si>
  <si>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</si>
  <si>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</si>
  <si>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</si>
  <si>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</si>
  <si>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</si>
  <si>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</si>
  <si>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</si>
  <si>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</si>
  <si>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</si>
  <si>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</si>
  <si>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</si>
  <si>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</si>
  <si>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</si>
  <si>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</si>
  <si>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</si>
  <si>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</si>
  <si>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</si>
  <si>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</si>
  <si>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</si>
  <si>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</si>
  <si>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</si>
  <si>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</si>
  <si>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</si>
  <si>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</si>
  <si>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</si>
  <si>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</si>
  <si>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</si>
  <si>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</si>
  <si>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</si>
  <si>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</si>
  <si>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</si>
  <si>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</si>
  <si>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</si>
  <si>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</si>
  <si>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</si>
  <si>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</si>
  <si>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</si>
  <si>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</si>
  <si>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</si>
  <si>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</si>
  <si>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</si>
  <si>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</si>
  <si>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</si>
  <si>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</si>
  <si>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</si>
  <si>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</si>
  <si>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</si>
  <si>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</si>
  <si>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</si>
  <si>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</si>
  <si>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</si>
  <si>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</si>
  <si>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</si>
  <si>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</si>
  <si>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</si>
  <si>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</si>
  <si>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</si>
  <si>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</si>
  <si>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</si>
  <si>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</si>
  <si>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</si>
  <si>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</si>
  <si>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</si>
  <si>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</si>
  <si>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</si>
  <si>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</si>
  <si>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</si>
  <si>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</si>
  <si>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</si>
  <si>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</si>
  <si>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</si>
  <si>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</si>
  <si>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</si>
  <si>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</si>
  <si>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</si>
  <si>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</si>
  <si>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</si>
  <si>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</si>
  <si>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</si>
  <si>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</si>
  <si>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</si>
  <si>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</si>
  <si>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</si>
  <si>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</si>
  <si>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</si>
  <si>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</si>
  <si>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</si>
  <si>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</si>
  <si>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</si>
  <si>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</si>
  <si>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</si>
  <si>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</si>
  <si>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</si>
  <si>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</si>
  <si>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</si>
  <si>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</si>
  <si>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</si>
  <si>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</si>
  <si>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</si>
  <si>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</si>
  <si>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</si>
  <si>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</si>
  <si>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</si>
  <si>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</si>
  <si>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</si>
  <si>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</si>
  <si>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</si>
  <si>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</si>
  <si>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</si>
  <si>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</si>
  <si>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</si>
  <si>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</si>
  <si>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</si>
  <si>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</si>
  <si>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</si>
  <si>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</si>
  <si>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</si>
  <si>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</si>
  <si>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</si>
  <si>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</si>
  <si>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</si>
  <si>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</si>
  <si>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</si>
  <si>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</si>
  <si>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</si>
  <si>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</si>
  <si>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</si>
  <si>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</si>
  <si>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</si>
  <si>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</si>
  <si>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</si>
  <si>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</si>
  <si>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</si>
  <si>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</si>
  <si>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</si>
  <si>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</si>
  <si>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</si>
  <si>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</si>
  <si>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</si>
  <si>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</si>
  <si>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</si>
  <si>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</si>
  <si>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</si>
  <si>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</si>
  <si>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</si>
  <si>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</si>
  <si>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</si>
  <si>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</si>
  <si>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</si>
  <si>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</si>
  <si>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</si>
  <si>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</si>
  <si>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</si>
  <si>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</si>
  <si>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</si>
  <si>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</si>
  <si>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</si>
  <si>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</si>
  <si>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</si>
  <si>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</si>
  <si>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</si>
  <si>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</si>
  <si>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</si>
  <si>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</si>
  <si>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</si>
  <si>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</si>
  <si>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</si>
  <si>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</si>
  <si>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</si>
  <si>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</si>
  <si>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</si>
  <si>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</si>
  <si>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</si>
  <si>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</si>
  <si>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</si>
  <si>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</si>
  <si>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</si>
  <si>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</si>
  <si>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</si>
  <si>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</si>
  <si>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</si>
  <si>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</si>
  <si>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</si>
  <si>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</si>
  <si>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</si>
  <si>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</si>
  <si>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</si>
  <si>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</si>
  <si>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</si>
  <si>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</si>
  <si>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</si>
  <si>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</si>
  <si>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</si>
  <si>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</si>
  <si>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</si>
  <si>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</si>
  <si>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</si>
  <si>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</si>
  <si>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</si>
  <si>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</si>
  <si>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</si>
  <si>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</si>
  <si>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</si>
  <si>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</si>
  <si>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</si>
  <si>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</si>
  <si>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</si>
  <si>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</si>
  <si>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</si>
  <si>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</si>
  <si>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</si>
  <si>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</si>
  <si>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</si>
  <si>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</si>
  <si>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</si>
  <si>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</si>
  <si>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</si>
  <si>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</si>
  <si>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</si>
  <si>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</si>
  <si>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</si>
  <si>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</si>
  <si>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</si>
  <si>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</si>
  <si>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</si>
  <si>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</si>
  <si>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</si>
  <si>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</si>
  <si>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</si>
  <si>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</si>
  <si>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</si>
  <si>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</si>
  <si>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</si>
  <si>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</si>
  <si>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</si>
  <si>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</si>
  <si>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</si>
  <si>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</si>
  <si>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</si>
  <si>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</si>
  <si>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</si>
  <si>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</si>
  <si>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</si>
  <si>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</si>
  <si>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</si>
  <si>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</si>
  <si>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</si>
  <si>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</si>
  <si>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</si>
  <si>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</si>
  <si>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</si>
  <si>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</si>
  <si>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</si>
  <si>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</si>
  <si>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</si>
  <si>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</si>
  <si>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</si>
  <si>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</si>
  <si>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</si>
  <si>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</si>
  <si>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</si>
  <si>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</si>
  <si>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</si>
  <si>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</si>
  <si>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</si>
  <si>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</si>
  <si>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</si>
  <si>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</si>
  <si>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</si>
  <si>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</si>
  <si>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</si>
  <si>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</si>
  <si>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</si>
  <si>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</si>
  <si>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</si>
  <si>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</si>
  <si>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</si>
  <si>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</si>
  <si>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</si>
  <si>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</si>
  <si>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</si>
  <si>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</si>
  <si>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</si>
  <si>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</si>
  <si>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</si>
  <si>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</si>
  <si>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</si>
  <si>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</si>
  <si>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</si>
  <si>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</si>
  <si>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</si>
  <si>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</si>
  <si>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</si>
  <si>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</si>
  <si>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</si>
  <si>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</si>
  <si>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</si>
  <si>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</si>
  <si>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</si>
  <si>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</si>
  <si>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</si>
  <si>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</si>
  <si>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</si>
  <si>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</si>
  <si>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</si>
  <si>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</si>
  <si>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</si>
  <si>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</si>
  <si>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</si>
  <si>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</si>
  <si>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</si>
  <si>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</si>
  <si>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</si>
  <si>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</si>
  <si>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</si>
  <si>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</si>
  <si>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</si>
  <si>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</si>
  <si>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</si>
  <si>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</si>
  <si>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</si>
  <si>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</si>
  <si>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</si>
  <si>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</si>
  <si>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</si>
  <si>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</si>
  <si>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</si>
  <si>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</si>
  <si>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</si>
  <si>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</si>
  <si>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</si>
  <si>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</si>
  <si>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</si>
  <si>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</si>
  <si>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</si>
  <si>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</si>
  <si>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</si>
  <si>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</si>
  <si>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</si>
  <si>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</si>
  <si>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</si>
  <si>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</si>
  <si>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</si>
  <si>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</si>
  <si>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</si>
  <si>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</si>
  <si>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</si>
  <si>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</si>
  <si>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</si>
  <si>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</si>
  <si>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</si>
  <si>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</si>
  <si>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</si>
  <si>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</si>
  <si>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</si>
  <si>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</si>
  <si>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</si>
  <si>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</si>
  <si>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</si>
  <si>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</si>
  <si>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</si>
  <si>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</si>
  <si>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</si>
  <si>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</si>
  <si>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</si>
  <si>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</si>
  <si>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</si>
  <si>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</si>
  <si>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</si>
  <si>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</si>
  <si>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</si>
  <si>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</si>
  <si>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</si>
  <si>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</si>
  <si>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</si>
  <si>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</si>
  <si>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</si>
  <si>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</si>
  <si>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</si>
  <si>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</si>
  <si>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</si>
  <si>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</si>
  <si>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</si>
  <si>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</si>
  <si>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</si>
  <si>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</si>
  <si>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</si>
  <si>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</si>
  <si>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</si>
  <si>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</si>
  <si>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</si>
  <si>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</si>
  <si>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</si>
  <si>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</si>
  <si>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</si>
  <si>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</si>
  <si>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</si>
  <si>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</si>
  <si>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</si>
  <si>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</si>
  <si>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</si>
  <si>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</si>
  <si>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</si>
  <si>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</si>
  <si>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</si>
  <si>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</si>
  <si>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</si>
  <si>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</si>
  <si>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</si>
  <si>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</si>
  <si>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</si>
  <si>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</si>
  <si>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</si>
  <si>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</si>
  <si>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</si>
  <si>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</si>
  <si>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</si>
  <si>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</si>
  <si>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</si>
  <si>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</si>
  <si>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</si>
  <si>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</si>
  <si>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</si>
  <si>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</si>
  <si>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</si>
  <si>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</si>
  <si>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</si>
  <si>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</si>
  <si>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</si>
  <si>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</si>
  <si>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</si>
  <si>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</si>
  <si>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</si>
  <si>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</si>
  <si>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</si>
  <si>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</si>
  <si>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</si>
  <si>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</si>
  <si>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</si>
  <si>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</si>
  <si>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</si>
  <si>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</si>
  <si>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</si>
  <si>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</si>
  <si>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</si>
  <si>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</si>
  <si>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</si>
  <si>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</si>
  <si>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</si>
  <si>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</si>
  <si>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</si>
  <si>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</si>
  <si>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</si>
  <si>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</si>
  <si>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</si>
  <si>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</si>
  <si>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</si>
  <si>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</si>
  <si>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</si>
  <si>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</si>
  <si>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</si>
  <si>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</si>
  <si>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</si>
  <si>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</si>
  <si>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</si>
  <si>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</si>
  <si>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</si>
  <si>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</si>
  <si>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</si>
  <si>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</si>
  <si>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</si>
  <si>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</si>
  <si>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</si>
  <si>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</si>
  <si>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</si>
  <si>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</si>
  <si>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</si>
  <si>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</si>
  <si>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</si>
  <si>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</si>
  <si>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</si>
  <si>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</si>
  <si>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</si>
  <si>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</si>
  <si>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</si>
  <si>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</si>
  <si>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</si>
  <si>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</si>
  <si>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</si>
  <si>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</si>
  <si>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</si>
  <si>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</si>
  <si>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</si>
  <si>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</si>
  <si>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</si>
  <si>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</si>
  <si>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</si>
  <si>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</si>
  <si>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</si>
  <si>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</si>
  <si>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</si>
  <si>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</si>
  <si>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</si>
  <si>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</si>
  <si>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</si>
  <si>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</si>
  <si>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</si>
  <si>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</si>
  <si>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</si>
  <si>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</si>
  <si>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</si>
  <si>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</si>
  <si>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</si>
  <si>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</si>
  <si>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</si>
  <si>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</si>
  <si>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</si>
  <si>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</si>
  <si>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</si>
  <si>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</si>
  <si>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</si>
  <si>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</si>
  <si>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</si>
  <si>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</si>
  <si>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</si>
  <si>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</si>
  <si>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</si>
  <si>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</si>
  <si>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</si>
  <si>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</si>
  <si>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</si>
  <si>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</si>
  <si>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</si>
  <si>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</si>
  <si>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</si>
  <si>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</si>
  <si>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</si>
  <si>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</si>
  <si>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</si>
  <si>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</si>
  <si>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</si>
  <si>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</si>
  <si>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</si>
  <si>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</si>
  <si>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</si>
  <si>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</si>
  <si>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</si>
  <si>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</si>
  <si>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</si>
  <si>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</si>
  <si>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</si>
  <si>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</si>
  <si>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</si>
  <si>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</si>
  <si>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</si>
  <si>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</si>
  <si>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</si>
  <si>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</si>
  <si>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</si>
  <si>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</si>
  <si>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</si>
  <si>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</si>
  <si>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</si>
  <si>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</si>
  <si>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</si>
  <si>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</si>
  <si>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</si>
  <si>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</si>
  <si>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</si>
  <si>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</si>
  <si>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</si>
  <si>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</si>
  <si>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</si>
  <si>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</si>
  <si>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</si>
  <si>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</si>
  <si>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</si>
  <si>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</si>
  <si>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</si>
  <si>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</si>
  <si>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</si>
  <si>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</si>
  <si>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</si>
  <si>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</si>
  <si>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</si>
  <si>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</si>
  <si>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</si>
  <si>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</si>
  <si>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</si>
  <si>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</si>
  <si>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</si>
  <si>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</si>
  <si>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</si>
  <si>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</si>
  <si>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</si>
  <si>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</si>
  <si>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</si>
  <si>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</si>
  <si>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</si>
  <si>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</si>
  <si>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</si>
  <si>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</si>
  <si>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</si>
  <si>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</si>
  <si>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</si>
  <si>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</si>
  <si>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</si>
  <si>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</si>
  <si>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</si>
  <si>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</si>
  <si>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</si>
  <si>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</si>
  <si>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</si>
  <si>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</si>
  <si>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</si>
  <si>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</si>
  <si>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</si>
  <si>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</si>
  <si>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</si>
  <si>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</si>
  <si>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</si>
  <si>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</si>
  <si>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</si>
  <si>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</si>
  <si>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</si>
  <si>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</si>
  <si>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</si>
  <si>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</si>
  <si>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</si>
  <si>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</si>
  <si>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</si>
  <si>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</si>
  <si>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</si>
  <si>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</si>
  <si>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</si>
  <si>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</si>
  <si>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</si>
  <si>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</si>
  <si>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</si>
  <si>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</si>
  <si>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</si>
  <si>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</si>
  <si>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</si>
  <si>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</si>
  <si>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</si>
  <si>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</si>
  <si>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</si>
  <si>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</si>
  <si>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</si>
  <si>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</si>
  <si>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</si>
  <si>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</si>
  <si>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</si>
  <si>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</si>
  <si>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</si>
  <si>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</si>
  <si>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</si>
  <si>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</si>
  <si>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</si>
  <si>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</si>
  <si>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</si>
  <si>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</si>
  <si>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</si>
  <si>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</si>
  <si>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</si>
  <si>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</si>
  <si>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</si>
  <si>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</si>
  <si>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</si>
  <si>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</si>
  <si>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</si>
  <si>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</si>
  <si>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</si>
  <si>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</si>
  <si>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</si>
  <si>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</si>
  <si>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</si>
  <si>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</si>
  <si>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</si>
  <si>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</si>
  <si>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</si>
  <si>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</si>
  <si>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</si>
  <si>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</si>
  <si>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</si>
  <si>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</si>
  <si>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</si>
  <si>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</si>
  <si>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</si>
  <si>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</si>
  <si>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</si>
  <si>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</si>
  <si>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</si>
  <si>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</si>
  <si>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</si>
  <si>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</si>
  <si>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</si>
  <si>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</si>
  <si>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</si>
  <si>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</si>
  <si>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</si>
  <si>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</si>
  <si>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</si>
  <si>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</si>
  <si>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</si>
  <si>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</si>
  <si>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</si>
  <si>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</si>
  <si>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</si>
  <si>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</si>
  <si>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</si>
  <si>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</si>
  <si>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</si>
  <si>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</si>
  <si>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</si>
  <si>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</si>
  <si>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</si>
  <si>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</si>
  <si>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</si>
  <si>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</si>
  <si>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</si>
  <si>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</si>
  <si>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</si>
  <si>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</si>
  <si>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</si>
  <si>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</si>
  <si>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</si>
  <si>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</si>
  <si>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</si>
  <si>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</si>
  <si>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</si>
  <si>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</si>
  <si>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</si>
  <si>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</si>
  <si>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</si>
  <si>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</si>
  <si>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</si>
  <si>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</si>
  <si>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</si>
  <si>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</si>
  <si>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</si>
  <si>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</si>
  <si>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</si>
  <si>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</si>
  <si>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</si>
  <si>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</si>
  <si>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</si>
  <si>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</si>
  <si>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</si>
  <si>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</si>
  <si>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</si>
  <si>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</si>
  <si>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</si>
  <si>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</si>
  <si>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</si>
  <si>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</si>
  <si>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</si>
  <si>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</si>
  <si>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</si>
  <si>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</si>
  <si>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</si>
  <si>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</si>
  <si>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</si>
  <si>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</si>
  <si>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</si>
  <si>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</si>
  <si>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</si>
  <si>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</si>
  <si>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</si>
  <si>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</si>
  <si>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</si>
  <si>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</si>
  <si>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</si>
  <si>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</si>
  <si>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</si>
  <si>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</si>
  <si>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</si>
  <si>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</si>
  <si>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</si>
  <si>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</si>
  <si>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</si>
  <si>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</si>
  <si>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</si>
  <si>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</si>
  <si>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</si>
  <si>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</si>
  <si>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</si>
  <si>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</si>
  <si>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</si>
  <si>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</si>
  <si>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</si>
  <si>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</si>
  <si>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</si>
  <si>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</si>
  <si>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</si>
  <si>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</si>
  <si>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</si>
  <si>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</si>
  <si>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</si>
  <si>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</si>
  <si>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</si>
  <si>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</si>
  <si>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</si>
  <si>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</si>
  <si>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</si>
  <si>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</si>
  <si>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</si>
  <si>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</si>
  <si>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</si>
  <si>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</si>
  <si>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</si>
  <si>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</si>
  <si>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</si>
  <si>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</si>
  <si>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</si>
  <si>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</si>
  <si>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</si>
  <si>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</si>
  <si>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</si>
  <si>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</si>
  <si>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</si>
  <si>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</si>
  <si>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</si>
  <si>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</si>
  <si>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</si>
  <si>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</si>
  <si>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</si>
  <si>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</si>
  <si>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</si>
  <si>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</si>
  <si>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</si>
  <si>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</si>
  <si>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</si>
  <si>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</si>
  <si>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</si>
  <si>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</si>
  <si>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</si>
  <si>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</si>
  <si>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</si>
  <si>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</si>
  <si>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</si>
  <si>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</si>
  <si>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</si>
  <si>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</si>
  <si>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</si>
  <si>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</si>
  <si>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</si>
  <si>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</si>
  <si>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</si>
  <si>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</si>
  <si>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</si>
  <si>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</si>
  <si>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</si>
  <si>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</si>
  <si>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</si>
  <si>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</si>
  <si>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</si>
  <si>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</si>
  <si>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</si>
  <si>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</si>
  <si>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</si>
  <si>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</si>
  <si>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</si>
  <si>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</si>
  <si>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</si>
  <si>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</si>
  <si>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</si>
  <si>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</si>
  <si>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</si>
  <si>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</si>
  <si>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</si>
  <si>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</si>
  <si>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</si>
  <si>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</si>
  <si>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</si>
  <si>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</si>
  <si>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</si>
  <si>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</si>
  <si>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</si>
  <si>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</si>
  <si>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</si>
  <si>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</si>
  <si>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</si>
  <si>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</si>
  <si>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</si>
  <si>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</si>
  <si>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</si>
  <si>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</si>
  <si>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</si>
  <si>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</si>
  <si>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</si>
  <si>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</si>
  <si>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</si>
  <si>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</si>
  <si>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</si>
  <si>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</si>
  <si>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</si>
  <si>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</si>
  <si>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</si>
  <si>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</si>
  <si>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</si>
  <si>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</si>
  <si>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</si>
  <si>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</si>
  <si>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</si>
  <si>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</si>
  <si>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</si>
  <si>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</si>
  <si>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</si>
  <si>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</si>
  <si>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</si>
  <si>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</si>
  <si>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</si>
  <si>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</si>
  <si>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</si>
  <si>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</si>
  <si>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</si>
  <si>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</si>
  <si>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</si>
  <si>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</si>
  <si>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</si>
  <si>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</si>
  <si>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</si>
  <si>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</si>
  <si>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</si>
  <si>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</si>
  <si>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</si>
  <si>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</si>
  <si>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</si>
  <si>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</si>
  <si>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</si>
  <si>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</si>
  <si>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</si>
  <si>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</si>
  <si>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</si>
  <si>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</si>
  <si>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</si>
  <si>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</si>
  <si>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</si>
  <si>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</si>
  <si>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</si>
  <si>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</si>
  <si>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</si>
  <si>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</si>
  <si>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</si>
  <si>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</si>
  <si>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</si>
  <si>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</si>
  <si>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</si>
  <si>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</si>
  <si>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</si>
  <si>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</si>
  <si>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</si>
  <si>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</si>
  <si>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</si>
  <si>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</si>
  <si>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</si>
  <si>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</si>
  <si>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</si>
  <si>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</si>
  <si>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</si>
  <si>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</si>
  <si>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</si>
  <si>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</si>
  <si>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</si>
  <si>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</si>
  <si>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</si>
  <si>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</si>
  <si>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</si>
  <si>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</si>
  <si>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</si>
  <si>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</si>
  <si>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</si>
  <si>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</si>
  <si>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</si>
  <si>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</si>
  <si>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</si>
  <si>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</si>
  <si>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</si>
  <si>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</si>
  <si>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</si>
  <si>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</si>
  <si>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</si>
  <si>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</si>
  <si>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</si>
  <si>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</si>
  <si>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</si>
  <si>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</si>
  <si>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</si>
  <si>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</si>
  <si>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</si>
  <si>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</si>
  <si>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</si>
  <si>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</si>
  <si>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</si>
  <si>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</si>
  <si>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</si>
  <si>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</si>
  <si>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</si>
  <si>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</si>
  <si>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</si>
  <si>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</si>
  <si>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</si>
  <si>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</si>
  <si>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</si>
  <si>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</si>
  <si>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</si>
  <si>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</si>
  <si>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</si>
  <si>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</si>
  <si>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</si>
  <si>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</si>
  <si>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</si>
  <si>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</si>
  <si>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</si>
  <si>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</si>
  <si>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</si>
  <si>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</si>
  <si>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</si>
  <si>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</si>
  <si>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</si>
  <si>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</si>
  <si>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</si>
  <si>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</si>
  <si>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</si>
  <si>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</si>
  <si>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</si>
  <si>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</si>
  <si>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</si>
  <si>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</si>
  <si>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</si>
  <si>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</si>
  <si>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</si>
  <si>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</si>
  <si>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</si>
  <si>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</si>
  <si>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</si>
  <si>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</si>
  <si>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</si>
  <si>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</si>
  <si>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</si>
  <si>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</si>
  <si>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</si>
  <si>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</si>
  <si>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</si>
  <si>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</si>
  <si>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</si>
  <si>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</si>
  <si>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</si>
  <si>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</si>
  <si>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</si>
  <si>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</si>
  <si>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</si>
  <si>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</si>
  <si>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</si>
  <si>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</si>
  <si>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</si>
  <si>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</si>
  <si>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</si>
  <si>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</si>
  <si>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</si>
  <si>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</si>
  <si>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</si>
  <si>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</si>
  <si>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</si>
  <si>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</si>
  <si>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</si>
  <si>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</si>
  <si>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</si>
  <si>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</si>
  <si>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</si>
  <si>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</si>
  <si>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</si>
  <si>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</si>
  <si>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</si>
  <si>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</si>
  <si>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</si>
  <si>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</si>
  <si>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</si>
  <si>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</si>
  <si>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</si>
  <si>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</si>
  <si>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</si>
  <si>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</si>
  <si>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</si>
  <si>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</si>
  <si>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</si>
  <si>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</si>
  <si>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</si>
  <si>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</si>
  <si>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</si>
  <si>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</si>
  <si>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</si>
  <si>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</si>
  <si>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</si>
  <si>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</si>
  <si>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</si>
  <si>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</si>
  <si>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</si>
  <si>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</si>
  <si>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</si>
  <si>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</si>
  <si>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</si>
  <si>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</si>
  <si>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</si>
  <si>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</si>
  <si>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</si>
  <si>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</si>
  <si>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</si>
  <si>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</si>
  <si>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</si>
  <si>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</si>
  <si>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</si>
  <si>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</si>
  <si>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</si>
  <si>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</si>
  <si>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</si>
  <si>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</si>
  <si>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</si>
  <si>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</si>
  <si>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</si>
  <si>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</si>
  <si>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</si>
  <si>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</si>
  <si>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</si>
  <si>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</si>
  <si>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</si>
  <si>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</si>
  <si>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</si>
  <si>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</si>
  <si>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</si>
  <si>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</si>
  <si>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</si>
  <si>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</si>
  <si>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</si>
  <si>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</si>
  <si>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</si>
  <si>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</si>
  <si>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</si>
  <si>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</si>
  <si>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</si>
  <si>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</si>
  <si>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</si>
  <si>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</si>
  <si>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</si>
  <si>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</si>
  <si>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</si>
  <si>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</si>
  <si>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</si>
  <si>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</si>
  <si>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</si>
  <si>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</si>
  <si>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</si>
  <si>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</si>
  <si>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</si>
  <si>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</si>
  <si>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</si>
  <si>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</si>
  <si>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</si>
  <si>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</si>
  <si>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</si>
  <si>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</si>
  <si>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</si>
  <si>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</si>
  <si>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</si>
  <si>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</si>
  <si>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</si>
  <si>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</si>
  <si>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</si>
  <si>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</si>
  <si>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</si>
  <si>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</si>
  <si>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</si>
  <si>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</si>
  <si>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</si>
  <si>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</si>
  <si>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</si>
  <si>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</si>
  <si>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</si>
  <si>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</si>
  <si>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</si>
  <si>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</si>
  <si>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</si>
  <si>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</si>
  <si>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</si>
  <si>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</si>
  <si>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</si>
  <si>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</si>
  <si>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</si>
  <si>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</si>
  <si>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</si>
  <si>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</si>
  <si>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</si>
  <si>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</si>
  <si>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</si>
  <si>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</si>
  <si>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</si>
  <si>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</si>
  <si>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</si>
  <si>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</si>
  <si>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</si>
  <si>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</si>
  <si>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</si>
  <si>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</si>
  <si>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</si>
  <si>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</si>
  <si>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</si>
  <si>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</si>
  <si>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</si>
  <si>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</si>
  <si>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</si>
  <si>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</si>
  <si>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</si>
  <si>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</si>
  <si>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</si>
  <si>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</si>
  <si>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</si>
  <si>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</si>
  <si>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</si>
  <si>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</si>
  <si>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</si>
  <si>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</si>
  <si>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</si>
  <si>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</si>
  <si>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</si>
  <si>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</si>
  <si>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</si>
  <si>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</si>
  <si>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</si>
  <si>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</si>
  <si>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</si>
  <si>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</si>
  <si>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</si>
  <si>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</si>
  <si>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</si>
  <si>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</si>
  <si>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</si>
  <si>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</si>
  <si>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</si>
  <si>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</si>
  <si>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</si>
  <si>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</si>
  <si>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</si>
  <si>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</si>
  <si>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</si>
  <si>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</si>
  <si>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</si>
  <si>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</si>
  <si>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</si>
  <si>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</si>
  <si>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</si>
  <si>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</si>
  <si>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</si>
  <si>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</si>
  <si>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</si>
  <si>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</si>
  <si>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</si>
  <si>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</si>
  <si>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</si>
  <si>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</si>
  <si>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</si>
  <si>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</si>
  <si>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</si>
  <si>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</si>
  <si>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</si>
  <si>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</si>
  <si>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</si>
  <si>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</si>
  <si>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</si>
  <si>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</si>
  <si>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</si>
  <si>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</si>
  <si>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</si>
  <si>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</si>
  <si>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</si>
  <si>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</si>
  <si>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</si>
  <si>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</si>
  <si>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</si>
  <si>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</si>
  <si>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</si>
  <si>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</si>
  <si>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</si>
  <si>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</si>
  <si>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</si>
  <si>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</si>
  <si>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</si>
  <si>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</si>
  <si>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</si>
  <si>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</si>
  <si>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</si>
  <si>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</si>
  <si>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</si>
  <si>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</si>
  <si>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</si>
  <si>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</si>
  <si>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</si>
  <si>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</si>
  <si>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</si>
  <si>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</si>
  <si>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</si>
  <si>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</si>
  <si>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</si>
  <si>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</si>
  <si>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</si>
  <si>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</si>
  <si>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</si>
  <si>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</si>
  <si>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</si>
  <si>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</si>
  <si>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</si>
  <si>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</si>
  <si>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</si>
  <si>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</si>
  <si>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</si>
  <si>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</si>
  <si>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</si>
  <si>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</si>
  <si>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</si>
  <si>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</si>
  <si>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</si>
  <si>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</si>
  <si>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</si>
  <si>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</si>
  <si>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</si>
  <si>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</si>
  <si>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</si>
  <si>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</si>
  <si>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</si>
  <si>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</si>
  <si>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</si>
  <si>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</si>
  <si>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</si>
  <si>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</si>
  <si>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</si>
  <si>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</si>
  <si>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</si>
  <si>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</si>
  <si>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</si>
  <si>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</si>
  <si>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</si>
  <si>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</si>
  <si>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</si>
  <si>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</si>
  <si>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</si>
  <si>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</si>
  <si>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</si>
  <si>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</si>
  <si>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</si>
  <si>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</si>
  <si>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</si>
  <si>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</si>
  <si>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</si>
  <si>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</si>
  <si>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</si>
  <si>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</si>
  <si>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</si>
  <si>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</si>
  <si>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</si>
  <si>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</si>
  <si>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</si>
  <si>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</si>
  <si>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</si>
  <si>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</si>
  <si>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</si>
  <si>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</si>
  <si>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</si>
  <si>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</si>
  <si>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</si>
  <si>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</si>
  <si>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</si>
  <si>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</si>
  <si>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</si>
  <si>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</si>
  <si>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</si>
  <si>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</si>
  <si>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</si>
  <si>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</si>
  <si>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</si>
  <si>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</si>
  <si>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</si>
  <si>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</si>
  <si>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</si>
  <si>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</si>
  <si>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</si>
  <si>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</si>
  <si>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</si>
  <si>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</si>
  <si>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</si>
  <si>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</si>
  <si>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</si>
  <si>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</si>
  <si>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</si>
  <si>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</si>
  <si>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</si>
  <si>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</si>
  <si>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</si>
  <si>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</si>
  <si>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</si>
  <si>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</si>
  <si>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</si>
  <si>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</si>
  <si>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</si>
  <si>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</si>
  <si>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</si>
  <si>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</si>
  <si>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</si>
  <si>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</si>
  <si>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</si>
  <si>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</si>
  <si>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</si>
  <si>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</si>
  <si>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</si>
  <si>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</si>
  <si>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</si>
  <si>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</si>
  <si>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</si>
  <si>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</si>
  <si>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</si>
  <si>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</si>
  <si>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</si>
  <si>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</si>
  <si>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</si>
  <si>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</si>
  <si>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</si>
  <si>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</si>
  <si>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</si>
  <si>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</si>
  <si>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</si>
  <si>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</si>
  <si>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</si>
  <si>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</si>
  <si>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</si>
  <si>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</si>
  <si>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</si>
  <si>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</si>
  <si>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</si>
  <si>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</si>
  <si>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</si>
  <si>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</si>
  <si>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</si>
  <si>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</si>
  <si>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</si>
  <si>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</si>
  <si>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</si>
  <si>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</si>
  <si>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</si>
  <si>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</si>
  <si>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</si>
  <si>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</si>
  <si>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</si>
  <si>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</si>
  <si>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</si>
  <si>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</si>
  <si>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</si>
  <si>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</si>
  <si>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</si>
  <si>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</si>
  <si>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</si>
  <si>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</si>
  <si>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</si>
  <si>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</si>
  <si>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</si>
  <si>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</si>
  <si>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</si>
  <si>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</si>
  <si>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</si>
  <si>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</si>
  <si>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</si>
  <si>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</si>
  <si>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</si>
  <si>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</si>
  <si>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</si>
  <si>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</si>
  <si>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</si>
  <si>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</si>
  <si>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</si>
  <si>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</si>
  <si>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</si>
  <si>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</si>
  <si>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</si>
  <si>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</si>
  <si>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</si>
  <si>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</si>
  <si>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</si>
  <si>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</si>
  <si>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</si>
  <si>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</si>
  <si>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</si>
  <si>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</si>
  <si>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</si>
  <si>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</si>
  <si>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</si>
  <si>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</si>
  <si>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</si>
  <si>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</si>
  <si>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</si>
  <si>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</si>
  <si>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</si>
  <si>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</si>
  <si>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</si>
  <si>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</si>
  <si>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</si>
  <si>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</si>
  <si>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</si>
  <si>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</si>
  <si>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</si>
  <si>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</si>
  <si>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</si>
  <si>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</si>
  <si>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</si>
  <si>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</si>
  <si>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</si>
  <si>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</si>
  <si>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</si>
  <si>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</si>
  <si>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</si>
  <si>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</si>
  <si>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</si>
  <si>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</si>
  <si>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</si>
  <si>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</si>
  <si>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</si>
  <si>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</si>
  <si>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</si>
  <si>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</si>
  <si>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</si>
  <si>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</si>
  <si>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</si>
  <si>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</si>
  <si>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</si>
  <si>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</si>
  <si>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</si>
  <si>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</si>
  <si>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</si>
  <si>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</si>
  <si>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</si>
  <si>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</si>
  <si>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</si>
  <si>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</si>
  <si>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</si>
  <si>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</si>
  <si>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</si>
  <si>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</si>
  <si>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</si>
  <si>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</si>
  <si>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</si>
  <si>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</si>
  <si>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</si>
  <si>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</si>
  <si>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</si>
  <si>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</si>
  <si>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</si>
  <si>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</si>
  <si>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</si>
  <si>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</si>
  <si>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</si>
  <si>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</si>
  <si>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</si>
  <si>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</si>
  <si>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</si>
  <si>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</si>
  <si>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</si>
  <si>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</si>
  <si>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</si>
  <si>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</si>
  <si>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</si>
  <si>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</si>
  <si>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</si>
  <si>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</si>
  <si>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</si>
  <si>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</si>
  <si>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</si>
  <si>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</si>
  <si>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</si>
  <si>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</si>
  <si>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</si>
  <si>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</si>
  <si>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</si>
  <si>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</si>
  <si>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</si>
  <si>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</si>
  <si>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</si>
  <si>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</si>
  <si>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</si>
  <si>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</si>
  <si>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</si>
  <si>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</si>
  <si>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</si>
  <si>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</si>
  <si>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</si>
  <si>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</si>
  <si>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</si>
  <si>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</si>
  <si>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</si>
  <si>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</si>
  <si>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</si>
  <si>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</si>
  <si>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</si>
  <si>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</si>
  <si>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</si>
  <si>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</si>
  <si>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</si>
  <si>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</si>
  <si>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</si>
  <si>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</si>
  <si>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</si>
  <si>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</si>
  <si>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</si>
  <si>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</si>
  <si>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</si>
  <si>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</si>
  <si>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</si>
  <si>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</si>
  <si>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</si>
  <si>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</si>
  <si>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</si>
  <si>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</si>
  <si>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</si>
  <si>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</si>
  <si>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</si>
  <si>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</si>
  <si>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</si>
  <si>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</si>
  <si>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</si>
  <si>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</si>
  <si>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</si>
  <si>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</si>
  <si>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</si>
  <si>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</si>
  <si>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</si>
  <si>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</si>
  <si>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</si>
  <si>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</si>
  <si>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</si>
  <si>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</si>
  <si>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</si>
  <si>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</si>
  <si>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</si>
  <si>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</si>
  <si>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</si>
  <si>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</si>
  <si>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</si>
  <si>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</si>
  <si>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</si>
  <si>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</si>
  <si>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</si>
  <si>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</si>
  <si>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</si>
  <si>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</si>
  <si>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</si>
  <si>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</si>
  <si>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</si>
  <si>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</si>
  <si>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</si>
  <si>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</si>
  <si>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</si>
  <si>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</si>
  <si>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</si>
  <si>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</si>
  <si>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</si>
  <si>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</si>
  <si>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</si>
  <si>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</si>
  <si>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</si>
  <si>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</si>
  <si>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</si>
  <si>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</si>
  <si>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</si>
  <si>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</si>
  <si>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</si>
  <si>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</si>
  <si>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</si>
  <si>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</si>
  <si>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</si>
  <si>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</si>
  <si>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</si>
  <si>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</si>
  <si>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</si>
  <si>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</si>
  <si>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</si>
  <si>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</si>
  <si>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</si>
  <si>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</si>
  <si>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</si>
  <si>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</si>
  <si>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</si>
  <si>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</si>
  <si>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</si>
  <si>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</si>
  <si>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</si>
  <si>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</si>
  <si>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</si>
  <si>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</si>
  <si>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</si>
  <si>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</si>
  <si>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</si>
  <si>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</si>
  <si>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</si>
  <si>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</si>
  <si>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</si>
  <si>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</si>
  <si>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</si>
  <si>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</si>
  <si>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</si>
  <si>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</si>
  <si>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</si>
  <si>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</si>
  <si>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</si>
  <si>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</si>
  <si>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</si>
  <si>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</si>
  <si>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</si>
  <si>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</si>
  <si>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</si>
  <si>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</si>
  <si>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</si>
  <si>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</si>
  <si>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</si>
  <si>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</si>
  <si>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</si>
  <si>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</si>
  <si>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</si>
  <si>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</si>
  <si>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</si>
  <si>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</si>
  <si>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</si>
  <si>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</si>
  <si>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</si>
  <si>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</si>
  <si>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</si>
  <si>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</si>
  <si>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</si>
  <si>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</si>
  <si>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</si>
  <si>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</si>
  <si>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</si>
  <si>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</si>
  <si>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</si>
  <si>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</si>
  <si>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</si>
  <si>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</si>
  <si>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</si>
  <si>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</si>
  <si>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</si>
  <si>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</si>
  <si>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</si>
  <si>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</si>
  <si>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</si>
  <si>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</si>
  <si>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</si>
  <si>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</si>
  <si>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</si>
  <si>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</si>
  <si>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</si>
  <si>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</si>
  <si>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</si>
  <si>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</si>
  <si>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</si>
  <si>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</si>
  <si>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</si>
  <si>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</si>
  <si>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</si>
  <si>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</si>
  <si>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</si>
  <si>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</si>
  <si>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</si>
  <si>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</si>
  <si>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</si>
  <si>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</si>
  <si>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</si>
  <si>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</si>
  <si>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</si>
  <si>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</si>
  <si>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</si>
  <si>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</si>
  <si>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</si>
  <si>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</si>
  <si>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</si>
  <si>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</si>
  <si>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</si>
  <si>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</si>
  <si>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</si>
  <si>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</si>
  <si>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</si>
  <si>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</si>
  <si>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</si>
  <si>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</si>
  <si>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</si>
  <si>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</si>
  <si>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</si>
  <si>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</si>
  <si>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</si>
  <si>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</si>
  <si>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</si>
  <si>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</si>
  <si>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</si>
  <si>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</si>
  <si>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</si>
  <si>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</si>
  <si>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</si>
  <si>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</si>
  <si>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</si>
  <si>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</si>
  <si>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</si>
  <si>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</si>
  <si>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</si>
  <si>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</si>
  <si>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</si>
  <si>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</si>
  <si>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</si>
  <si>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</si>
  <si>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</si>
  <si>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</si>
  <si>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</si>
  <si>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</si>
  <si>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</si>
  <si>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</si>
  <si>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</si>
  <si>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</si>
  <si>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</si>
  <si>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</si>
  <si>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</si>
  <si>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</si>
  <si>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</si>
  <si>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</si>
  <si>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</si>
  <si>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</si>
  <si>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</si>
  <si>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</si>
  <si>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</si>
  <si>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</si>
  <si>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</si>
  <si>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</si>
  <si>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</si>
  <si>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</si>
  <si>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</si>
  <si>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</si>
  <si>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</si>
  <si>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</si>
  <si>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</si>
  <si>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</si>
  <si>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</si>
  <si>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</si>
  <si>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</si>
  <si>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</si>
  <si>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</si>
  <si>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</si>
  <si>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</si>
  <si>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</si>
  <si>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</si>
  <si>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</si>
  <si>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</si>
  <si>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</si>
  <si>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</si>
  <si>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</si>
  <si>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</si>
  <si>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</si>
  <si>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</si>
  <si>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</si>
  <si>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</si>
  <si>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</si>
  <si>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</si>
  <si>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</si>
  <si>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</si>
  <si>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</si>
  <si>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</si>
  <si>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</si>
  <si>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</si>
  <si>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</si>
  <si>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</si>
  <si>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</si>
  <si>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</si>
  <si>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</si>
  <si>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</si>
  <si>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</si>
  <si>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</si>
  <si>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</si>
  <si>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</si>
  <si>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</si>
  <si>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</si>
  <si>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</si>
  <si>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</si>
  <si>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</si>
  <si>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</si>
  <si>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</si>
  <si>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</si>
  <si>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</si>
  <si>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</si>
  <si>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</si>
  <si>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</si>
  <si>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</si>
  <si>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</si>
  <si>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</si>
  <si>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</si>
  <si>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</si>
  <si>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</si>
  <si>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</si>
  <si>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</si>
  <si>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</si>
  <si>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</si>
  <si>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</si>
  <si>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</si>
  <si>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</si>
  <si>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</si>
  <si>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</si>
  <si>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</si>
  <si>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</si>
  <si>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</si>
  <si>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</si>
  <si>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</si>
  <si>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</si>
  <si>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</si>
  <si>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</si>
  <si>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</si>
  <si>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</si>
  <si>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</si>
  <si>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</si>
  <si>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</si>
  <si>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</si>
  <si>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</si>
  <si>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</si>
  <si>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</si>
  <si>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</si>
  <si>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</si>
  <si>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</si>
  <si>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</si>
  <si>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</si>
  <si>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</si>
  <si>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</si>
  <si>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</si>
  <si>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</si>
  <si>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</si>
  <si>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</si>
  <si>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</si>
  <si>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</si>
  <si>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</si>
  <si>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</si>
  <si>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</si>
  <si>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</si>
  <si>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</si>
  <si>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</si>
  <si>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</si>
  <si>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</si>
  <si>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</si>
  <si>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</si>
  <si>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</si>
  <si>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</si>
  <si>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</si>
  <si>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</si>
  <si>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</si>
  <si>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</si>
  <si>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</si>
  <si>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</si>
  <si>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</si>
  <si>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</si>
  <si>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</si>
  <si>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</si>
  <si>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</si>
  <si>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</si>
  <si>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</si>
  <si>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</si>
  <si>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</si>
  <si>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</si>
  <si>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</si>
  <si>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</si>
  <si>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</si>
  <si>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</si>
  <si>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</si>
  <si>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</si>
  <si>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</si>
  <si>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</si>
  <si>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</si>
  <si>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</si>
  <si>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</si>
  <si>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</si>
  <si>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</si>
  <si>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</si>
  <si>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</si>
  <si>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</si>
  <si>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</si>
  <si>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</si>
  <si>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</si>
  <si>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</si>
  <si>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</si>
  <si>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</si>
  <si>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</si>
  <si>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</si>
  <si>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</si>
  <si>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</si>
  <si>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</si>
  <si>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</si>
  <si>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</si>
  <si>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</si>
  <si>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</si>
  <si>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</si>
  <si>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</si>
  <si>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</si>
  <si>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</si>
  <si>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</si>
  <si>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</si>
  <si>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</si>
  <si>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</si>
  <si>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</si>
  <si>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</si>
  <si>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</si>
  <si>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</si>
  <si>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</si>
  <si>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</si>
  <si>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</si>
  <si>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</si>
  <si>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</si>
  <si>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</si>
  <si>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</si>
  <si>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</si>
  <si>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</si>
  <si>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</si>
  <si>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</si>
  <si>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</si>
  <si>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</si>
  <si>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</si>
  <si>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</si>
  <si>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</si>
  <si>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</si>
  <si>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</si>
  <si>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</si>
  <si>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</si>
  <si>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</si>
  <si>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</si>
  <si>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</si>
  <si>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</si>
  <si>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</si>
  <si>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</si>
  <si>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</si>
  <si>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</si>
  <si>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</si>
  <si>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</si>
  <si>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</si>
  <si>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</si>
  <si>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</si>
  <si>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</si>
  <si>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</si>
  <si>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</si>
  <si>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</si>
  <si>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</si>
  <si>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</si>
  <si>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</si>
  <si>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</si>
  <si>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</si>
  <si>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</si>
  <si>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</si>
  <si>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</si>
  <si>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</si>
  <si>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</si>
  <si>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</si>
  <si>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</si>
  <si>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</si>
  <si>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</si>
  <si>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</si>
  <si>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</si>
  <si>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</si>
  <si>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</si>
  <si>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</si>
  <si>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</si>
  <si>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</si>
  <si>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</si>
  <si>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</si>
  <si>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</si>
  <si>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</si>
  <si>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</si>
  <si>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</si>
  <si>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</si>
  <si>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</si>
  <si>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</si>
  <si>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</si>
  <si>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</si>
  <si>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</si>
  <si>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</si>
  <si>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</si>
  <si>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</si>
  <si>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</si>
  <si>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</si>
  <si>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</si>
  <si>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</si>
  <si>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</si>
  <si>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</si>
  <si>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</si>
  <si>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</si>
  <si>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</si>
  <si>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</si>
  <si>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</si>
  <si>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</si>
  <si>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</si>
  <si>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</si>
  <si>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</si>
  <si>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</si>
  <si>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</si>
  <si>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</si>
  <si>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</si>
  <si>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</si>
  <si>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</si>
  <si>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</si>
  <si>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</si>
  <si>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</si>
  <si>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</si>
  <si>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</si>
  <si>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</si>
  <si>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</si>
  <si>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</si>
  <si>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</si>
  <si>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</si>
  <si>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</si>
  <si>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</si>
  <si>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</si>
  <si>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</si>
  <si>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</si>
  <si>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</si>
  <si>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</si>
  <si>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</si>
  <si>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</si>
  <si>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</si>
  <si>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</si>
  <si>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</si>
  <si>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</si>
  <si>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</si>
  <si>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</si>
  <si>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</si>
  <si>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</si>
  <si>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</si>
  <si>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</si>
  <si>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</si>
  <si>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</si>
  <si>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</si>
  <si>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</si>
  <si>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</si>
  <si>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</si>
  <si>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</si>
  <si>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</si>
  <si>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</si>
  <si>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</si>
  <si>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</si>
  <si>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</si>
  <si>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</si>
  <si>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</si>
  <si>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</si>
  <si>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</si>
  <si>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</si>
  <si>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</si>
  <si>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</si>
  <si>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</si>
  <si>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</si>
  <si>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</si>
  <si>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</si>
  <si>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</si>
  <si>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</si>
  <si>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</si>
  <si>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</si>
  <si>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</si>
  <si>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</si>
  <si>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</si>
  <si>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</si>
  <si>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</si>
  <si>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</si>
  <si>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</si>
  <si>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</si>
  <si>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</si>
  <si>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</si>
  <si>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</si>
  <si>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</si>
  <si>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</si>
  <si>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</si>
  <si>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</si>
  <si>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</si>
  <si>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</si>
  <si>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</si>
  <si>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</si>
  <si>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</si>
  <si>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</si>
  <si>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</si>
  <si>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</si>
  <si>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</si>
  <si>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</si>
  <si>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</si>
  <si>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</si>
  <si>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</si>
  <si>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</si>
  <si>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</si>
  <si>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</si>
  <si>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</si>
  <si>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</si>
  <si>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</si>
  <si>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</si>
  <si>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</si>
  <si>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</si>
  <si>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</si>
  <si>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</si>
  <si>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</si>
  <si>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</si>
  <si>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</si>
  <si>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</si>
  <si>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</si>
  <si>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</si>
  <si>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</si>
  <si>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</si>
  <si>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</si>
  <si>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</si>
  <si>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</si>
  <si>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</si>
  <si>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</si>
  <si>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</si>
  <si>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</si>
  <si>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</si>
  <si>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</si>
  <si>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</si>
  <si>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</si>
  <si>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</si>
  <si>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</si>
  <si>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</si>
  <si>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</si>
  <si>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</si>
  <si>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</si>
  <si>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</si>
  <si>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</si>
  <si>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</si>
  <si>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</si>
  <si>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</si>
  <si>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</si>
  <si>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</si>
  <si>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</si>
  <si>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</si>
  <si>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</si>
  <si>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</si>
  <si>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</si>
  <si>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</si>
  <si>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</si>
  <si>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</si>
  <si>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</si>
  <si>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</si>
  <si>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</si>
  <si>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</si>
  <si>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</si>
  <si>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</si>
  <si>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</si>
  <si>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</si>
  <si>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</si>
  <si>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</si>
  <si>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</si>
  <si>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</si>
  <si>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</si>
  <si>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</si>
  <si>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</si>
  <si>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</si>
  <si>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</si>
  <si>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</si>
  <si>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</si>
  <si>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</si>
  <si>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</si>
  <si>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</si>
  <si>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</si>
  <si>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</si>
  <si>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</si>
  <si>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</si>
  <si>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</si>
  <si>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</si>
  <si>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</si>
  <si>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</si>
  <si>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</si>
  <si>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</si>
  <si>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</si>
  <si>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</si>
  <si>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</si>
  <si>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</si>
  <si>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</si>
  <si>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</si>
  <si>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</si>
  <si>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</si>
  <si>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</si>
  <si>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</si>
  <si>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</si>
  <si>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</si>
  <si>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</si>
  <si>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</si>
  <si>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</si>
  <si>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</si>
  <si>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</si>
  <si>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</si>
  <si>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</si>
  <si>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</si>
  <si>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</si>
  <si>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</si>
  <si>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</si>
  <si>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</si>
  <si>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</si>
  <si>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</si>
  <si>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</si>
  <si>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</si>
  <si>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</si>
  <si>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</si>
  <si>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</si>
  <si>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</si>
  <si>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</si>
  <si>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</si>
  <si>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</si>
  <si>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</si>
  <si>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</si>
  <si>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</si>
  <si>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</si>
  <si>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</si>
  <si>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</si>
  <si>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</si>
  <si>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</si>
  <si>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</si>
  <si>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</si>
  <si>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</si>
  <si>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</si>
  <si>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</si>
  <si>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</si>
  <si>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</si>
  <si>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</si>
  <si>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</si>
  <si>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</si>
  <si>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</si>
  <si>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</si>
  <si>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</si>
  <si>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</si>
  <si>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</si>
  <si>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</si>
  <si>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</si>
  <si>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</si>
  <si>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</si>
  <si>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</si>
  <si>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</si>
  <si>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</si>
  <si>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</si>
  <si>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</si>
  <si>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</si>
  <si>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</si>
  <si>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</si>
  <si>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</si>
  <si>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</si>
  <si>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</si>
  <si>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</si>
  <si>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</si>
  <si>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</si>
  <si>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</si>
  <si>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</si>
  <si>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</si>
  <si>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</si>
  <si>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</si>
  <si>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</si>
  <si>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</si>
  <si>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</si>
  <si>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</si>
  <si>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</si>
  <si>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</si>
  <si>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</si>
  <si>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</si>
  <si>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</si>
  <si>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</si>
  <si>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</si>
  <si>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</si>
  <si>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</si>
  <si>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</si>
  <si>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</si>
  <si>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</si>
  <si>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</si>
  <si>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</si>
  <si>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</si>
  <si>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</si>
  <si>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</si>
  <si>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</si>
  <si>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</si>
  <si>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</si>
  <si>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</si>
  <si>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</si>
  <si>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</si>
  <si>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</si>
  <si>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</si>
  <si>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</si>
  <si>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</si>
  <si>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</si>
  <si>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</si>
  <si>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</si>
  <si>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</si>
  <si>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</si>
  <si>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</si>
  <si>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</si>
  <si>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</si>
  <si>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</si>
  <si>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</si>
  <si>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</si>
  <si>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</si>
  <si>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</si>
  <si>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</si>
  <si>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</si>
  <si>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</si>
  <si>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</si>
  <si>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</si>
  <si>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</si>
  <si>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</si>
  <si>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</si>
  <si>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</si>
  <si>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</si>
  <si>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</si>
  <si>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</si>
  <si>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</si>
  <si>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</si>
  <si>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</si>
  <si>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</si>
  <si>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</si>
  <si>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</si>
  <si>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</si>
  <si>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</si>
  <si>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</si>
  <si>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</si>
  <si>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</si>
  <si>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</si>
  <si>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</si>
  <si>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</si>
  <si>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</si>
  <si>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</si>
  <si>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</si>
  <si>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</si>
  <si>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</si>
  <si>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</si>
  <si>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</si>
  <si>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</si>
  <si>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</si>
  <si>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</si>
  <si>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</si>
  <si>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</si>
  <si>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</si>
  <si>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</si>
  <si>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</si>
  <si>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</si>
  <si>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</si>
  <si>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</si>
  <si>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</si>
  <si>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</si>
  <si>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</si>
  <si>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</si>
  <si>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</si>
  <si>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</si>
  <si>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</si>
  <si>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</si>
  <si>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</si>
  <si>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</si>
  <si>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</si>
  <si>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</si>
  <si>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</si>
  <si>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</si>
  <si>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</si>
  <si>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</si>
  <si>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</si>
  <si>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</si>
  <si>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</si>
  <si>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</si>
  <si>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</si>
  <si>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</si>
  <si>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</si>
  <si>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</si>
  <si>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</si>
  <si>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</si>
  <si>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</si>
  <si>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</si>
  <si>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</si>
  <si>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</si>
  <si>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</si>
  <si>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</si>
  <si>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</si>
  <si>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</si>
  <si>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</si>
  <si>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</si>
  <si>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</si>
  <si>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</si>
  <si>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</si>
  <si>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</si>
  <si>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</si>
  <si>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</si>
  <si>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</si>
  <si>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</si>
  <si>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</si>
  <si>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</si>
  <si>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</si>
  <si>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</si>
  <si>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</si>
  <si>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</si>
  <si>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</si>
  <si>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</si>
  <si>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</si>
  <si>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</si>
  <si>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</si>
  <si>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</si>
  <si>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</si>
  <si>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</si>
  <si>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</si>
  <si>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</si>
  <si>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</si>
  <si>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</si>
  <si>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</si>
  <si>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</si>
  <si>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</si>
  <si>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</si>
  <si>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</si>
  <si>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</si>
  <si>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</si>
  <si>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</si>
  <si>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</si>
  <si>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</si>
  <si>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</si>
  <si>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</si>
  <si>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</si>
  <si>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</si>
  <si>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</si>
  <si>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</si>
  <si>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</si>
  <si>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</si>
  <si>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</si>
  <si>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</si>
  <si>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</si>
  <si>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</si>
  <si>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</si>
  <si>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</si>
  <si>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</si>
  <si>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</si>
  <si>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</si>
  <si>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</si>
  <si>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</si>
  <si>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</si>
  <si>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</si>
  <si>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</si>
  <si>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</si>
  <si>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</si>
  <si>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</si>
  <si>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</si>
  <si>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</si>
  <si>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</si>
  <si>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</si>
  <si>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</si>
  <si>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</si>
  <si>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</si>
  <si>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</si>
  <si>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</si>
  <si>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</si>
  <si>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</si>
  <si>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</si>
  <si>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</si>
  <si>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</si>
  <si>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</si>
  <si>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</si>
  <si>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</si>
  <si>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</si>
  <si>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</si>
  <si>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</si>
  <si>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</si>
  <si>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</si>
  <si>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</si>
  <si>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</si>
  <si>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</si>
  <si>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</si>
  <si>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</si>
  <si>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</si>
  <si>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</si>
  <si>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</si>
  <si>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</si>
  <si>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</si>
  <si>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</si>
  <si>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</si>
  <si>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</si>
  <si>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</si>
  <si>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</si>
  <si>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</si>
  <si>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</si>
  <si>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</si>
  <si>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</si>
  <si>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</si>
  <si>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</si>
  <si>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</si>
  <si>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</si>
  <si>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</si>
  <si>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</si>
  <si>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</si>
  <si>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</si>
  <si>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</si>
  <si>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</si>
  <si>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</si>
  <si>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</si>
  <si>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</si>
  <si>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</si>
  <si>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</si>
  <si>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</si>
  <si>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</si>
  <si>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</si>
  <si>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</si>
  <si>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</si>
  <si>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</si>
  <si>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</si>
  <si>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</si>
  <si>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</si>
  <si>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</si>
  <si>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</si>
  <si>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</si>
  <si>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</si>
  <si>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</si>
  <si>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</si>
  <si>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</si>
  <si>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</si>
  <si>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</si>
  <si>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</si>
  <si>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</si>
  <si>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</si>
  <si>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</si>
  <si>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</si>
  <si>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</si>
  <si>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</si>
  <si>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</si>
  <si>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</si>
  <si>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</si>
  <si>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</si>
  <si>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</si>
  <si>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</si>
  <si>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</si>
  <si>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</si>
  <si>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</si>
  <si>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</si>
  <si>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</si>
  <si>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</si>
  <si>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</si>
  <si>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</si>
  <si>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</si>
  <si>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</si>
  <si>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</si>
  <si>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</si>
  <si>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</si>
  <si>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</si>
  <si>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</si>
  <si>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</si>
  <si>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</si>
  <si>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</si>
  <si>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</si>
  <si>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</si>
  <si>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</si>
  <si>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</si>
  <si>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</si>
  <si>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</si>
  <si>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</si>
  <si>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</si>
  <si>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</si>
  <si>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</si>
  <si>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</si>
  <si>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</si>
  <si>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</si>
  <si>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</si>
  <si>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</si>
  <si>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</si>
  <si>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</si>
  <si>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</si>
  <si>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</si>
  <si>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</si>
  <si>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</si>
  <si>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</si>
  <si>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</si>
  <si>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</si>
  <si>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</si>
  <si>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</si>
  <si>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</si>
  <si>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</si>
  <si>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</si>
  <si>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</si>
  <si>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</si>
  <si>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</si>
  <si>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</si>
  <si>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</si>
  <si>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</si>
  <si>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</si>
  <si>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</si>
  <si>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</si>
  <si>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</si>
  <si>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</si>
  <si>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</si>
  <si>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</si>
  <si>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</si>
  <si>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</si>
  <si>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</si>
  <si>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</si>
  <si>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</si>
  <si>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</si>
  <si>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</si>
  <si>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</si>
  <si>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</si>
  <si>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</si>
  <si>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</si>
  <si>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</si>
  <si>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</si>
  <si>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</si>
  <si>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</si>
  <si>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</si>
  <si>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</si>
  <si>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</si>
  <si>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</si>
  <si>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</si>
  <si>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</si>
  <si>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</si>
  <si>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</si>
  <si>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</si>
  <si>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</si>
  <si>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</si>
  <si>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</si>
  <si>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</si>
  <si>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</si>
  <si>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</si>
  <si>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</si>
  <si>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</si>
  <si>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</si>
  <si>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</si>
  <si>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</si>
  <si>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</si>
  <si>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</si>
  <si>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</si>
  <si>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</si>
  <si>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</si>
  <si>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</si>
  <si>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</si>
  <si>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</si>
  <si>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</si>
  <si>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</si>
  <si>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</si>
  <si>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</si>
  <si>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</si>
  <si>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</si>
  <si>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</si>
  <si>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</si>
  <si>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</si>
  <si>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</si>
  <si>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</si>
  <si>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</si>
  <si>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</si>
  <si>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</si>
  <si>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</si>
  <si>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</si>
  <si>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</si>
  <si>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</si>
  <si>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</si>
  <si>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</si>
  <si>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</si>
  <si>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</si>
  <si>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</si>
  <si>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</si>
  <si>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</si>
  <si>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</si>
  <si>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</si>
  <si>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</si>
  <si>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</si>
  <si>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</si>
  <si>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</si>
  <si>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</si>
  <si>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</si>
  <si>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</si>
  <si>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</si>
  <si>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</si>
  <si>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</si>
  <si>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</si>
  <si>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</si>
  <si>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</si>
  <si>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</si>
  <si>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</si>
  <si>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</si>
  <si>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</si>
  <si>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</si>
  <si>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</si>
  <si>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</si>
  <si>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</si>
  <si>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</si>
  <si>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</si>
  <si>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</si>
  <si>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</si>
  <si>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</si>
  <si>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</si>
  <si>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</si>
  <si>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</si>
  <si>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</si>
  <si>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</si>
  <si>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</si>
  <si>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</si>
  <si>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</si>
  <si>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</si>
  <si>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</si>
  <si>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</si>
  <si>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</si>
  <si>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</si>
  <si>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</si>
  <si>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</si>
  <si>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</si>
  <si>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</si>
  <si>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</si>
  <si>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</si>
  <si>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</si>
  <si>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</si>
  <si>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</si>
  <si>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</si>
  <si>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</si>
  <si>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</si>
  <si>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</si>
  <si>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</si>
  <si>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</si>
  <si>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</si>
  <si>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</si>
  <si>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</si>
  <si>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</si>
  <si>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</si>
  <si>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</si>
  <si>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</si>
  <si>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</si>
  <si>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</si>
  <si>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</si>
  <si>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</si>
  <si>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</si>
  <si>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</si>
  <si>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</si>
  <si>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</si>
  <si>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</si>
  <si>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</si>
  <si>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</si>
  <si>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</si>
  <si>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</si>
  <si>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</si>
  <si>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</si>
  <si>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</si>
  <si>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</si>
  <si>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</si>
  <si>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</si>
  <si>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</si>
  <si>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</si>
  <si>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</si>
  <si>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</si>
  <si>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</si>
  <si>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</si>
  <si>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</si>
  <si>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</si>
  <si>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</si>
  <si>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</si>
  <si>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</si>
  <si>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</si>
  <si>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</si>
  <si>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</si>
  <si>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</si>
  <si>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</si>
  <si>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</si>
  <si>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</si>
  <si>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</si>
  <si>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</si>
  <si>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</si>
  <si>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</si>
  <si>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</si>
  <si>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</si>
  <si>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</si>
  <si>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</si>
  <si>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</si>
  <si>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</si>
  <si>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</si>
  <si>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</si>
  <si>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</si>
  <si>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</si>
  <si>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</si>
  <si>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</si>
  <si>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</si>
  <si>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</si>
  <si>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</si>
  <si>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</si>
  <si>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</si>
  <si>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</si>
  <si>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</si>
  <si>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</si>
  <si>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</si>
  <si>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</si>
  <si>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</si>
  <si>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</si>
  <si>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</si>
  <si>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</si>
  <si>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</si>
  <si>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</si>
  <si>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</si>
  <si>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</si>
  <si>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</si>
  <si>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</si>
  <si>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</si>
  <si>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</si>
  <si>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</si>
  <si>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</si>
  <si>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</si>
  <si>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</si>
  <si>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</si>
  <si>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</si>
  <si>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</si>
  <si>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</si>
  <si>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</si>
  <si>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</si>
  <si>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</si>
  <si>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</si>
  <si>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</si>
  <si>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</si>
  <si>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</si>
  <si>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</si>
  <si>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</si>
  <si>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</si>
  <si>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</si>
  <si>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</si>
  <si>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</si>
  <si>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</si>
  <si>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</si>
  <si>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</si>
  <si>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</si>
  <si>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</si>
  <si>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</si>
  <si>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</si>
  <si>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</si>
  <si>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</si>
  <si>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</si>
  <si>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</si>
  <si>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</si>
  <si>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</si>
  <si>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</si>
  <si>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</si>
  <si>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</si>
  <si>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</si>
  <si>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</si>
  <si>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</si>
  <si>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</si>
  <si>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</si>
  <si>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</si>
  <si>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</si>
  <si>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</si>
  <si>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</si>
  <si>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</si>
  <si>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</si>
  <si>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</si>
  <si>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</si>
  <si>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</si>
  <si>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</si>
  <si>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</si>
  <si>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</si>
  <si>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</si>
  <si>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</si>
  <si>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</si>
  <si>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</si>
  <si>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</si>
  <si>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</si>
  <si>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</si>
  <si>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</si>
  <si>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</si>
  <si>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</si>
  <si>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</si>
  <si>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</si>
  <si>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</si>
  <si>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</si>
  <si>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</si>
  <si>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</si>
  <si>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</si>
  <si>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</si>
  <si>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</si>
  <si>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</si>
  <si>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</si>
  <si>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</si>
  <si>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</si>
  <si>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</si>
  <si>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</si>
  <si>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</si>
  <si>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</si>
  <si>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</si>
  <si>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</si>
  <si>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</si>
  <si>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</si>
  <si>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</si>
  <si>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</si>
  <si>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</si>
  <si>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</si>
  <si>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</si>
  <si>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</si>
  <si>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</si>
  <si>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</si>
  <si>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</si>
  <si>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</si>
  <si>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</si>
  <si>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</si>
  <si>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</si>
  <si>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</si>
  <si>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</si>
  <si>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</si>
  <si>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</si>
  <si>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</si>
  <si>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</si>
  <si>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</si>
  <si>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</si>
  <si>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</si>
  <si>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</si>
  <si>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</si>
  <si>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</si>
  <si>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</si>
  <si>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</si>
  <si>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</si>
  <si>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</si>
  <si>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</si>
  <si>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</si>
  <si>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</si>
  <si>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</si>
  <si>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</si>
  <si>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</si>
  <si>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</si>
  <si>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</si>
  <si>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</si>
  <si>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</si>
  <si>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</si>
  <si>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</si>
  <si>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</si>
  <si>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</si>
  <si>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</si>
  <si>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</si>
  <si>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</si>
  <si>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</si>
  <si>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</si>
  <si>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</si>
  <si>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</si>
  <si>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</si>
  <si>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</si>
  <si>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</si>
  <si>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</si>
  <si>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</si>
  <si>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</si>
  <si>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</si>
  <si>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</si>
  <si>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</si>
  <si>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</si>
  <si>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</si>
  <si>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</si>
  <si>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</si>
  <si>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</si>
  <si>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</si>
  <si>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</si>
  <si>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</si>
  <si>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</si>
  <si>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</si>
  <si>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</si>
  <si>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</si>
  <si>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</si>
  <si>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</si>
  <si>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</si>
  <si>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</si>
  <si>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</si>
  <si>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</si>
  <si>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</si>
  <si>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</si>
  <si>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</si>
  <si>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</si>
  <si>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</si>
  <si>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</si>
  <si>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</si>
  <si>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</si>
  <si>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</si>
  <si>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</si>
  <si>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</si>
  <si>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</si>
  <si>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</si>
  <si>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</si>
  <si>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</si>
  <si>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</si>
  <si>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</si>
  <si>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</si>
  <si>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</si>
  <si>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</si>
  <si>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</si>
  <si>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</si>
  <si>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</si>
  <si>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</si>
  <si>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</si>
  <si>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</si>
  <si>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</si>
  <si>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</si>
  <si>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</si>
  <si>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</si>
  <si>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</si>
  <si>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</si>
  <si>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</si>
  <si>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</si>
  <si>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</si>
  <si>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</si>
  <si>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</si>
  <si>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</si>
  <si>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</si>
  <si>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</si>
  <si>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</si>
  <si>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</si>
  <si>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</si>
  <si>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</si>
  <si>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</si>
  <si>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</si>
  <si>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</si>
  <si>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</si>
  <si>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</si>
  <si>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</si>
  <si>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</si>
  <si>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</si>
  <si>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</si>
  <si>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</si>
  <si>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</si>
  <si>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</si>
  <si>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</si>
  <si>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</si>
  <si>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</si>
  <si>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</si>
  <si>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</si>
  <si>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</si>
  <si>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</si>
  <si>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</si>
  <si>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</si>
  <si>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</si>
  <si>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</si>
  <si>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</si>
  <si>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</si>
  <si>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</si>
  <si>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</si>
  <si>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</si>
  <si>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</si>
  <si>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</si>
  <si>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</si>
  <si>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</si>
  <si>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</si>
  <si>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</si>
  <si>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</si>
  <si>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</si>
  <si>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</si>
  <si>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</si>
  <si>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</si>
  <si>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</si>
  <si>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</si>
  <si>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</si>
  <si>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</si>
  <si>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</si>
  <si>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</si>
  <si>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</si>
  <si>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</si>
  <si>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</si>
  <si>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</si>
  <si>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</si>
  <si>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</si>
  <si>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</si>
  <si>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</si>
  <si>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</si>
  <si>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</si>
  <si>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</si>
  <si>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</si>
  <si>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</si>
  <si>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</si>
  <si>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</si>
  <si>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</si>
  <si>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</si>
  <si>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</si>
  <si>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</si>
  <si>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</si>
  <si>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</si>
  <si>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</si>
  <si>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</si>
  <si>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</si>
  <si>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</si>
  <si>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</si>
  <si>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</si>
  <si>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</si>
  <si>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</si>
  <si>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</si>
  <si>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</si>
  <si>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</si>
  <si>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</si>
  <si>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</si>
  <si>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</si>
  <si>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</si>
  <si>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</si>
  <si>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</si>
  <si>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</si>
  <si>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</si>
  <si>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</si>
  <si>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</si>
  <si>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</si>
  <si>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</si>
  <si>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</si>
  <si>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</si>
  <si>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</si>
  <si>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</si>
  <si>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</si>
  <si>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</si>
  <si>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</si>
  <si>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</si>
  <si>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</si>
  <si>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</si>
  <si>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</si>
  <si>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</si>
  <si>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</si>
  <si>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</si>
  <si>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</si>
  <si>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</si>
  <si>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</si>
  <si>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</si>
  <si>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</si>
  <si>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</si>
  <si>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</si>
  <si>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</si>
  <si>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</si>
  <si>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</si>
  <si>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</si>
  <si>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</si>
  <si>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</si>
  <si>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</si>
  <si>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</si>
  <si>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</si>
  <si>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</si>
  <si>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</si>
  <si>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</si>
  <si>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</si>
  <si>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</si>
  <si>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</si>
  <si>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</si>
  <si>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</si>
  <si>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</si>
  <si>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</si>
  <si>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</si>
  <si>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</si>
  <si>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</si>
  <si>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</si>
  <si>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</si>
  <si>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</si>
  <si>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</si>
  <si>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</si>
  <si>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</si>
  <si>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</si>
  <si>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</si>
  <si>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</si>
  <si>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</si>
  <si>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</si>
  <si>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</si>
  <si>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</si>
  <si>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</si>
  <si>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</si>
  <si>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</si>
  <si>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</si>
  <si>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</si>
  <si>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</si>
  <si>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</si>
  <si>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</si>
  <si>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</si>
  <si>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</si>
  <si>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</si>
  <si>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</si>
  <si>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</si>
  <si>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</si>
  <si>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</si>
  <si>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</si>
  <si>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</si>
  <si>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</si>
  <si>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</si>
  <si>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</si>
  <si>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</si>
  <si>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</si>
  <si>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</si>
  <si>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</si>
  <si>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</si>
  <si>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</si>
  <si>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</si>
  <si>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</si>
  <si>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</si>
  <si>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</si>
  <si>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</si>
  <si>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</si>
  <si>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</si>
  <si>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</si>
  <si>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</si>
  <si>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</si>
  <si>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</si>
  <si>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</si>
  <si>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</si>
  <si>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</si>
  <si>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</si>
  <si>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</si>
  <si>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</si>
  <si>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</si>
  <si>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</si>
  <si>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</si>
  <si>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</si>
  <si>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</si>
  <si>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</si>
  <si>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</si>
  <si>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</si>
  <si>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</si>
  <si>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</si>
  <si>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</si>
  <si>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</si>
  <si>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</si>
  <si>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</si>
  <si>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</si>
  <si>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</si>
  <si>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</si>
  <si>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</si>
  <si>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</si>
  <si>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</si>
  <si>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</si>
  <si>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</si>
  <si>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</si>
  <si>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</si>
  <si>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</si>
  <si>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</si>
  <si>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</si>
  <si>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</si>
  <si>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</si>
  <si>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</si>
  <si>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</si>
  <si>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</si>
  <si>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</si>
  <si>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</si>
  <si>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</si>
  <si>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</si>
  <si>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</si>
  <si>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</si>
  <si>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</si>
  <si>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</si>
  <si>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</si>
  <si>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</si>
  <si>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</si>
  <si>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</si>
  <si>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</si>
  <si>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</si>
  <si>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</si>
  <si>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</si>
  <si>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</si>
  <si>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</si>
  <si>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</si>
  <si>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</si>
  <si>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</si>
  <si>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</si>
  <si>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</si>
  <si>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</si>
  <si>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</si>
  <si>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</si>
  <si>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</si>
  <si>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</si>
  <si>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</si>
  <si>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</si>
  <si>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</si>
  <si>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</si>
  <si>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</si>
  <si>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</si>
  <si>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</si>
  <si>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</si>
  <si>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</si>
  <si>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</si>
  <si>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</si>
  <si>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</si>
  <si>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</si>
  <si>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</si>
  <si>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</si>
  <si>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</si>
  <si>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</si>
  <si>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</si>
  <si>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</si>
  <si>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</si>
  <si>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</si>
  <si>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</si>
  <si>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</si>
  <si>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</si>
  <si>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</si>
  <si>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</si>
  <si>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</si>
  <si>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</si>
  <si>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</si>
  <si>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</si>
  <si>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</si>
  <si>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</si>
  <si>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</si>
  <si>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</si>
  <si>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</si>
  <si>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</si>
  <si>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</si>
  <si>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</si>
  <si>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</si>
  <si>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</si>
  <si>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</si>
  <si>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</si>
  <si>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</si>
  <si>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</si>
  <si>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</si>
  <si>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</si>
  <si>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</si>
  <si>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</si>
  <si>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</si>
  <si>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</si>
  <si>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</si>
  <si>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</si>
  <si>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</si>
  <si>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</si>
  <si>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</si>
  <si>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</si>
  <si>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</si>
  <si>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</si>
  <si>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</si>
  <si>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</si>
  <si>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</si>
  <si>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</si>
  <si>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</si>
  <si>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</si>
  <si>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</si>
  <si>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</si>
  <si>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</si>
  <si>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</si>
  <si>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</si>
  <si>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</si>
  <si>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</si>
  <si>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</si>
  <si>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</si>
  <si>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</si>
  <si>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</si>
  <si>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</si>
  <si>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</si>
  <si>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</si>
  <si>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</si>
  <si>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</si>
  <si>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</si>
  <si>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</si>
  <si>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</si>
  <si>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</si>
  <si>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</si>
  <si>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</si>
  <si>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</si>
  <si>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</si>
  <si>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</si>
  <si>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</si>
  <si>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</si>
  <si>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</si>
  <si>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</si>
  <si>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</si>
  <si>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</si>
  <si>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</si>
  <si>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</si>
  <si>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</si>
  <si>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</si>
  <si>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</si>
  <si>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</si>
  <si>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</si>
  <si>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</si>
  <si>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</si>
  <si>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</si>
  <si>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</si>
  <si>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</si>
  <si>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</si>
  <si>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</si>
  <si>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</si>
  <si>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</si>
  <si>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</si>
  <si>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</si>
  <si>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</si>
  <si>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</si>
  <si>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</si>
  <si>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</si>
  <si>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</si>
  <si>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</si>
  <si>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</si>
  <si>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</si>
  <si>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</si>
  <si>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</si>
  <si>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</si>
  <si>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</si>
  <si>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</si>
  <si>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</si>
  <si>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</si>
  <si>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</si>
  <si>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</si>
  <si>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</si>
  <si>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</si>
  <si>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</si>
  <si>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</si>
  <si>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</si>
  <si>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</si>
  <si>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</si>
  <si>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</si>
  <si>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</si>
  <si>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</si>
  <si>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</si>
  <si>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</si>
  <si>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</si>
  <si>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</si>
  <si>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</si>
  <si>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</si>
  <si>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</si>
  <si>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</si>
  <si>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</si>
  <si>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</si>
  <si>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</si>
  <si>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</si>
  <si>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</si>
  <si>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</si>
  <si>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</si>
  <si>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</si>
  <si>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</si>
  <si>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</si>
  <si>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</si>
  <si>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</si>
  <si>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</si>
  <si>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</si>
  <si>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</si>
  <si>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</si>
  <si>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</si>
  <si>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</si>
  <si>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</si>
  <si>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</si>
  <si>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</si>
  <si>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</si>
  <si>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</si>
  <si>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</si>
  <si>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</si>
  <si>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</si>
  <si>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</si>
  <si>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</si>
  <si>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</si>
  <si>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</si>
  <si>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</si>
  <si>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</si>
  <si>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</si>
  <si>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</si>
  <si>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</si>
  <si>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</si>
  <si>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</si>
  <si>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</si>
  <si>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</si>
  <si>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</si>
  <si>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</si>
  <si>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</si>
  <si>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</si>
  <si>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</si>
  <si>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</si>
  <si>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</si>
  <si>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</si>
  <si>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</si>
  <si>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</si>
  <si>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</si>
  <si>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</si>
  <si>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</si>
  <si>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</si>
  <si>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</si>
  <si>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</si>
  <si>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</si>
  <si>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</si>
  <si>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</si>
  <si>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</si>
  <si>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</si>
  <si>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</si>
  <si>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</si>
  <si>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</si>
  <si>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</si>
  <si>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</si>
  <si>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</si>
  <si>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</si>
  <si>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</si>
  <si>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</si>
  <si>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</si>
  <si>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</si>
  <si>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</si>
  <si>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</si>
  <si>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</si>
  <si>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</si>
  <si>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</si>
  <si>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</si>
  <si>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</si>
  <si>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</si>
  <si>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</si>
  <si>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</si>
  <si>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</si>
  <si>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</si>
  <si>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</si>
  <si>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</si>
  <si>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</si>
  <si>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</si>
  <si>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</si>
  <si>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</si>
  <si>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</si>
  <si>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</si>
  <si>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</si>
  <si>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</si>
  <si>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</si>
  <si>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</si>
  <si>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</si>
  <si>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</si>
  <si>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</si>
  <si>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</si>
  <si>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</si>
  <si>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</si>
  <si>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</si>
  <si>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</si>
  <si>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</si>
  <si>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</si>
  <si>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</si>
  <si>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</si>
  <si>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</si>
  <si>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</si>
  <si>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</si>
  <si>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</si>
  <si>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</si>
  <si>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</si>
  <si>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</si>
  <si>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</si>
  <si>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</si>
  <si>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</si>
  <si>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</si>
  <si>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</si>
  <si>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</si>
  <si>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</si>
  <si>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</si>
  <si>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</si>
  <si>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</si>
  <si>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</si>
  <si>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</si>
  <si>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</si>
  <si>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</si>
  <si>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</si>
  <si>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</si>
  <si>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</si>
  <si>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</si>
  <si>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</si>
  <si>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</si>
  <si>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</si>
  <si>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</si>
  <si>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</si>
  <si>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</si>
  <si>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</si>
  <si>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</si>
  <si>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</si>
  <si>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</si>
  <si>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</si>
  <si>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</si>
  <si>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</si>
  <si>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</si>
  <si>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</si>
  <si>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</si>
  <si>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</si>
  <si>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</si>
  <si>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</si>
  <si>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</si>
  <si>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</si>
  <si>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</si>
  <si>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</si>
  <si>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</si>
  <si>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</si>
  <si>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</si>
  <si>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</si>
  <si>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</si>
  <si>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</si>
  <si>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</si>
  <si>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</si>
  <si>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</si>
  <si>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</si>
  <si>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</si>
  <si>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</si>
  <si>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</si>
  <si>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</si>
  <si>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</si>
  <si>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</si>
  <si>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</si>
  <si>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</si>
  <si>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</si>
  <si>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</si>
  <si>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</si>
  <si>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</si>
  <si>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</si>
  <si>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</si>
  <si>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</si>
  <si>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</si>
  <si>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</si>
  <si>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</si>
  <si>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</si>
  <si>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</si>
  <si>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</si>
  <si>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</si>
  <si>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</si>
  <si>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</si>
  <si>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</si>
  <si>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</si>
  <si>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</si>
  <si>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</si>
  <si>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</si>
  <si>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</si>
  <si>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</si>
  <si>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</si>
  <si>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</si>
  <si>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</si>
  <si>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</si>
  <si>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</si>
  <si>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</si>
  <si>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</si>
  <si>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</si>
  <si>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</si>
  <si>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</si>
  <si>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</si>
  <si>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</si>
  <si>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</si>
  <si>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</si>
  <si>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</si>
  <si>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</si>
  <si>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</si>
  <si>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</si>
  <si>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</si>
  <si>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</si>
  <si>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</si>
  <si>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</si>
  <si>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</si>
  <si>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</si>
  <si>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</si>
  <si>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</si>
  <si>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</si>
  <si>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</si>
  <si>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</si>
  <si>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</si>
  <si>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</si>
  <si>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</si>
  <si>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</si>
  <si>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</si>
  <si>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</si>
  <si>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</si>
  <si>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</si>
  <si>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</si>
  <si>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</si>
  <si>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</si>
  <si>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</si>
  <si>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</si>
  <si>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</si>
  <si>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</si>
  <si>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</si>
  <si>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</si>
  <si>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</si>
  <si>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</si>
  <si>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</si>
  <si>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</si>
  <si>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</si>
  <si>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</si>
  <si>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</si>
  <si>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</si>
  <si>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</si>
  <si>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</si>
  <si>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</si>
  <si>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</si>
  <si>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</si>
  <si>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</si>
  <si>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</si>
  <si>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</si>
  <si>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</si>
  <si>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</si>
  <si>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</si>
  <si>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</si>
  <si>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</si>
  <si>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</si>
  <si>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</si>
  <si>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</si>
  <si>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</si>
  <si>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</si>
  <si>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</si>
  <si>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</si>
  <si>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</si>
  <si>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</si>
  <si>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</si>
  <si>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</si>
  <si>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</si>
  <si>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</si>
  <si>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</si>
  <si>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</si>
  <si>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</si>
  <si>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</si>
  <si>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</si>
  <si>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</si>
  <si>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</si>
  <si>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</si>
  <si>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</si>
  <si>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</si>
  <si>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</si>
  <si>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</si>
  <si>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</si>
  <si>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</si>
  <si>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</si>
  <si>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</si>
  <si>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</si>
  <si>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</si>
  <si>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</si>
  <si>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</si>
  <si>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</si>
  <si>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</si>
  <si>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</si>
  <si>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</si>
  <si>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</si>
  <si>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</si>
  <si>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</si>
  <si>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</si>
  <si>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</si>
  <si>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</si>
  <si>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</si>
  <si>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</si>
  <si>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</si>
  <si>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</si>
  <si>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</si>
  <si>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</si>
  <si>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</si>
  <si>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</si>
  <si>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</si>
  <si>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</si>
  <si>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</si>
  <si>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</si>
  <si>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</si>
  <si>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</si>
  <si>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</si>
  <si>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</si>
  <si>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</si>
  <si>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</si>
  <si>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</si>
  <si>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</si>
  <si>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</si>
  <si>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</si>
  <si>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</si>
  <si>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</si>
  <si>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</si>
  <si>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</si>
  <si>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</si>
  <si>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</si>
  <si>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</si>
  <si>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</si>
  <si>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</si>
  <si>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</si>
  <si>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</si>
  <si>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</si>
  <si>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</si>
  <si>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</si>
  <si>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</si>
  <si>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</si>
  <si>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</si>
  <si>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</si>
  <si>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</si>
  <si>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</si>
  <si>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</si>
  <si>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</si>
  <si>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</si>
  <si>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</si>
  <si>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</si>
  <si>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</si>
  <si>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</si>
  <si>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</si>
  <si>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</si>
  <si>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</si>
  <si>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</si>
  <si>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</si>
  <si>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</si>
  <si>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</si>
  <si>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</si>
  <si>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</si>
  <si>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</si>
  <si>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</si>
  <si>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</si>
  <si>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</si>
  <si>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</si>
  <si>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</si>
  <si>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</si>
  <si>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</si>
  <si>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</si>
  <si>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</si>
  <si>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</si>
  <si>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</si>
  <si>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</si>
  <si>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</si>
  <si>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</si>
  <si>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</si>
  <si>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</si>
  <si>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</si>
  <si>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</si>
  <si>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</si>
  <si>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</si>
  <si>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</si>
  <si>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</si>
  <si>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</si>
  <si>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</si>
  <si>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</si>
  <si>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</si>
  <si>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</si>
  <si>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</si>
  <si>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</si>
  <si>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</si>
  <si>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</si>
  <si>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</si>
  <si>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</si>
  <si>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</si>
  <si>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</si>
  <si>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</si>
  <si>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</si>
  <si>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</si>
  <si>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</si>
  <si>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</si>
  <si>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</si>
  <si>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</si>
  <si>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</si>
  <si>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</si>
  <si>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</si>
  <si>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</si>
  <si>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</si>
  <si>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</si>
  <si>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</si>
  <si>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</si>
  <si>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</si>
  <si>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</si>
  <si>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</si>
  <si>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</si>
  <si>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</si>
  <si>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</si>
  <si>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</si>
  <si>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</si>
  <si>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</si>
  <si>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</si>
  <si>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</si>
  <si>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</si>
  <si>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</si>
  <si>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</si>
  <si>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</si>
  <si>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</si>
  <si>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</si>
  <si>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</si>
  <si>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</si>
  <si>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</si>
  <si>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</si>
  <si>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</si>
  <si>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</si>
  <si>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</si>
  <si>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</si>
  <si>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</si>
  <si>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</si>
  <si>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</si>
  <si>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</si>
  <si>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</si>
  <si>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</si>
  <si>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</si>
  <si>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</si>
  <si>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</si>
  <si>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</si>
  <si>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</si>
  <si>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</si>
  <si>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</si>
  <si>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</si>
  <si>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</si>
  <si>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</si>
  <si>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</si>
  <si>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</si>
  <si>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</si>
  <si>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</si>
  <si>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</si>
  <si>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</si>
  <si>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</si>
  <si>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</si>
  <si>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</si>
  <si>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</si>
  <si>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</si>
  <si>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</si>
  <si>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</si>
  <si>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</si>
  <si>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</si>
  <si>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</si>
  <si>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</si>
  <si>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</si>
  <si>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</si>
  <si>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</si>
  <si>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</si>
  <si>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</si>
  <si>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</si>
  <si>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</si>
  <si>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</si>
  <si>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</si>
  <si>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</si>
  <si>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</si>
  <si>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</si>
  <si>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</si>
  <si>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</si>
  <si>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</si>
  <si>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</si>
  <si>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</si>
  <si>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</si>
  <si>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</si>
  <si>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</si>
  <si>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</si>
  <si>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</si>
  <si>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</si>
  <si>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</si>
  <si>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</si>
  <si>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</si>
  <si>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</si>
  <si>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</si>
  <si>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</si>
  <si>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</si>
  <si>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</si>
  <si>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</si>
  <si>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</si>
  <si>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</si>
  <si>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</si>
  <si>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</si>
  <si>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</si>
  <si>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</si>
  <si>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</si>
  <si>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</si>
  <si>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</si>
  <si>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</si>
  <si>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</si>
  <si>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</si>
  <si>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</si>
  <si>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</si>
  <si>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</si>
  <si>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</si>
  <si>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</si>
  <si>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</si>
  <si>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</si>
  <si>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</si>
  <si>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</si>
  <si>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</si>
  <si>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</si>
  <si>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</si>
  <si>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</si>
  <si>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</si>
  <si>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</si>
  <si>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</si>
  <si>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</si>
  <si>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</si>
  <si>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</si>
  <si>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</si>
  <si>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</si>
  <si>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</si>
  <si>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</si>
  <si>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</si>
  <si>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</si>
  <si>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</si>
  <si>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</si>
  <si>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</si>
  <si>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</si>
  <si>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</si>
  <si>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</si>
  <si>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</si>
  <si>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</si>
  <si>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</si>
  <si>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</si>
  <si>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</si>
  <si>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</si>
  <si>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</si>
  <si>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</si>
  <si>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</si>
  <si>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</si>
  <si>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</si>
  <si>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</si>
  <si>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</si>
  <si>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</si>
  <si>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</si>
  <si>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</si>
  <si>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</si>
  <si>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</si>
  <si>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</si>
  <si>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</si>
  <si>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</si>
  <si>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</si>
  <si>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</si>
  <si>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</si>
  <si>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</si>
  <si>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</si>
  <si>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</si>
  <si>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</si>
  <si>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</si>
  <si>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</si>
  <si>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</si>
  <si>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</si>
  <si>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</si>
  <si>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</si>
  <si>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</si>
  <si>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</si>
  <si>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</si>
  <si>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</si>
  <si>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</si>
  <si>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</si>
  <si>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</si>
  <si>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</si>
  <si>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</si>
  <si>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</si>
  <si>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</si>
  <si>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</si>
  <si>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</si>
  <si>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</si>
  <si>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</si>
  <si>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</si>
  <si>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</si>
  <si>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</si>
  <si>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</si>
  <si>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</si>
  <si>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</si>
  <si>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</si>
  <si>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</si>
  <si>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</si>
  <si>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</si>
  <si>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</si>
  <si>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</si>
  <si>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</si>
  <si>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</si>
  <si>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</si>
  <si>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</si>
  <si>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</si>
  <si>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</si>
  <si>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</si>
  <si>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</si>
  <si>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</si>
  <si>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</si>
  <si>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</si>
  <si>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</si>
  <si>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</si>
  <si>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</si>
  <si>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</si>
  <si>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</si>
  <si>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</si>
  <si>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</si>
  <si>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</si>
  <si>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</si>
  <si>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</si>
  <si>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</si>
  <si>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</si>
  <si>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</si>
  <si>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</si>
  <si>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</si>
  <si>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</si>
  <si>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</si>
  <si>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</si>
  <si>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</si>
  <si>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</si>
  <si>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</si>
  <si>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</si>
  <si>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</si>
  <si>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</si>
  <si>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</si>
  <si>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</si>
  <si>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</si>
  <si>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</si>
  <si>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</si>
  <si>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</si>
  <si>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</si>
  <si>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</si>
  <si>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</si>
  <si>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</si>
  <si>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</si>
  <si>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</si>
  <si>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</si>
  <si>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</si>
  <si>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</si>
  <si>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</si>
  <si>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</si>
  <si>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</si>
  <si>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</si>
  <si>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</si>
  <si>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</si>
  <si>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</si>
  <si>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</si>
  <si>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</si>
  <si>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</si>
  <si>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</si>
  <si>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</si>
  <si>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</si>
  <si>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</si>
  <si>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</si>
  <si>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</si>
  <si>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</si>
  <si>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</si>
  <si>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</si>
  <si>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</si>
  <si>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</si>
  <si>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</si>
  <si>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</si>
  <si>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</si>
  <si>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</si>
  <si>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</si>
  <si>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</si>
  <si>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</si>
  <si>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</si>
  <si>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</si>
  <si>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</si>
  <si>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</si>
  <si>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</si>
  <si>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</si>
  <si>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</si>
  <si>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</si>
  <si>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</si>
  <si>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</si>
  <si>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</si>
  <si>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</si>
  <si>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</si>
  <si>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</si>
  <si>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</si>
  <si>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</si>
  <si>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</si>
  <si>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</si>
  <si>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</si>
  <si>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</si>
  <si>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</si>
  <si>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</si>
  <si>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</si>
  <si>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</si>
  <si>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</si>
  <si>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</si>
  <si>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</si>
  <si>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</si>
  <si>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</si>
  <si>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</si>
  <si>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</si>
  <si>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</si>
  <si>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</si>
  <si>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</si>
  <si>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</si>
  <si>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</si>
  <si>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</si>
  <si>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</si>
  <si>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</si>
  <si>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</si>
  <si>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</si>
  <si>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</si>
  <si>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</si>
  <si>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</si>
  <si>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</si>
  <si>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</si>
  <si>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</si>
  <si>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</si>
  <si>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</si>
  <si>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</si>
  <si>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</si>
  <si>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</si>
  <si>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</si>
  <si>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</si>
  <si>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</si>
  <si>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</si>
  <si>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</si>
  <si>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</si>
  <si>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</si>
  <si>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</si>
  <si>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</si>
  <si>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</si>
  <si>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</si>
  <si>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</si>
  <si>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</si>
  <si>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</si>
  <si>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</si>
  <si>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</si>
  <si>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</si>
  <si>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</si>
  <si>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</si>
  <si>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</si>
  <si>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</si>
  <si>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</si>
  <si>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</si>
  <si>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</si>
  <si>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</si>
  <si>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</si>
  <si>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</si>
  <si>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</si>
  <si>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</si>
  <si>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</si>
  <si>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</si>
  <si>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</si>
  <si>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</si>
  <si>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</si>
  <si>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</si>
  <si>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</si>
  <si>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</si>
  <si>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</si>
  <si>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</si>
  <si>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</si>
  <si>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</si>
  <si>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</si>
  <si>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</si>
  <si>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</si>
  <si>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</si>
  <si>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</si>
  <si>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</si>
  <si>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</si>
  <si>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</si>
  <si>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</si>
  <si>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</si>
  <si>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</si>
  <si>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</si>
  <si>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</si>
  <si>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</si>
  <si>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</si>
  <si>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</si>
  <si>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</si>
  <si>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</si>
  <si>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</si>
  <si>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</si>
  <si>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</si>
  <si>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</si>
  <si>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</si>
  <si>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</si>
  <si>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</si>
  <si>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</si>
  <si>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</si>
  <si>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</si>
  <si>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</si>
  <si>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</si>
  <si>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</si>
  <si>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</si>
  <si>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</si>
  <si>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</si>
  <si>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</si>
  <si>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</si>
  <si>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</si>
  <si>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</si>
  <si>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</si>
  <si>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</si>
  <si>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</si>
  <si>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</si>
  <si>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</si>
  <si>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</si>
  <si>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</si>
  <si>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</si>
  <si>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</si>
  <si>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</si>
  <si>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</si>
  <si>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</si>
  <si>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</si>
  <si>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</si>
  <si>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</si>
  <si>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</si>
  <si>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</si>
  <si>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</si>
  <si>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</si>
  <si>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</si>
  <si>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</si>
  <si>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</si>
  <si>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</si>
  <si>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</si>
  <si>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</si>
  <si>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</si>
  <si>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</si>
  <si>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</si>
  <si>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</si>
  <si>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</si>
  <si>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</si>
  <si>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</si>
  <si>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</si>
  <si>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</si>
  <si>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</si>
  <si>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</si>
  <si>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</si>
  <si>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</si>
  <si>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</si>
  <si>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</si>
  <si>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</si>
  <si>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</si>
  <si>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</si>
  <si>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</si>
  <si>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</si>
  <si>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</si>
  <si>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</si>
  <si>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</si>
  <si>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</si>
  <si>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</si>
  <si>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</si>
  <si>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</si>
  <si>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</si>
  <si>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</si>
  <si>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</si>
  <si>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</si>
  <si>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</si>
  <si>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</si>
  <si>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</si>
  <si>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</si>
  <si>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</si>
  <si>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</si>
  <si>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</si>
  <si>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</si>
  <si>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</si>
  <si>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</si>
  <si>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</si>
  <si>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</si>
  <si>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</si>
  <si>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</si>
  <si>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</si>
  <si>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</si>
  <si>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</si>
  <si>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</si>
  <si>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</si>
  <si>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</si>
  <si>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</si>
  <si>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</si>
  <si>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</si>
  <si>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</si>
  <si>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</si>
  <si>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</si>
  <si>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</si>
  <si>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</si>
  <si>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</si>
  <si>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</si>
  <si>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</si>
  <si>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</si>
  <si>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</si>
  <si>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</si>
  <si>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</si>
  <si>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</si>
  <si>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</si>
  <si>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</si>
  <si>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</si>
  <si>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</si>
  <si>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</si>
  <si>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</si>
  <si>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</si>
  <si>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</si>
  <si>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</si>
  <si>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</si>
  <si>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</si>
  <si>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</si>
  <si>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</si>
  <si>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</si>
  <si>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</si>
  <si>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</si>
  <si>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</si>
  <si>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</si>
  <si>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</si>
  <si>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</si>
  <si>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</si>
  <si>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</si>
  <si>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</si>
  <si>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</si>
  <si>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</si>
  <si>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</si>
  <si>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</si>
  <si>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</si>
  <si>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</si>
  <si>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</si>
  <si>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</si>
  <si>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</si>
  <si>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</si>
  <si>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</si>
  <si>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</si>
  <si>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</si>
  <si>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</si>
  <si>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</si>
  <si>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</si>
  <si>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</si>
  <si>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</si>
  <si>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</si>
  <si>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</si>
  <si>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</si>
  <si>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</si>
  <si>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</si>
  <si>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</si>
  <si>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</si>
  <si>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</si>
  <si>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</si>
  <si>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</si>
  <si>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</si>
  <si>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</si>
  <si>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</si>
  <si>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</si>
  <si>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</si>
  <si>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</si>
  <si>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</si>
  <si>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</si>
  <si>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</si>
  <si>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</si>
  <si>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</si>
  <si>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</si>
  <si>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</si>
  <si>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</si>
  <si>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</si>
  <si>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</si>
  <si>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</si>
  <si>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</si>
  <si>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</si>
  <si>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</si>
  <si>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</si>
  <si>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</si>
  <si>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</si>
  <si>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</si>
  <si>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</si>
  <si>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</si>
  <si>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</si>
  <si>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</si>
  <si>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</si>
  <si>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</si>
  <si>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</si>
  <si>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</si>
  <si>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</si>
  <si>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</si>
  <si>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</si>
  <si>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</si>
  <si>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</si>
  <si>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</si>
  <si>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</si>
  <si>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</si>
  <si>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</si>
  <si>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</si>
  <si>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</si>
  <si>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</si>
  <si>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</si>
  <si>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</si>
  <si>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</si>
  <si>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</si>
  <si>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</si>
  <si>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</si>
  <si>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</si>
  <si>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</si>
  <si>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</si>
  <si>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</si>
  <si>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</si>
  <si>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</si>
  <si>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</si>
  <si>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</si>
  <si>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</si>
  <si>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</si>
  <si>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</si>
  <si>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</si>
  <si>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</si>
  <si>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</si>
  <si>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</si>
  <si>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</si>
  <si>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</si>
  <si>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</si>
  <si>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</si>
  <si>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</si>
  <si>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</si>
  <si>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</si>
  <si>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</si>
  <si>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</si>
  <si>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</si>
  <si>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</si>
  <si>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</si>
  <si>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</si>
  <si>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</si>
  <si>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</si>
  <si>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</si>
  <si>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</si>
  <si>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</si>
  <si>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</si>
  <si>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</si>
  <si>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</si>
  <si>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</si>
  <si>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</si>
  <si>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</si>
  <si>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</si>
  <si>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</si>
  <si>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</si>
  <si>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</si>
  <si>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</si>
  <si>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</si>
  <si>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</si>
  <si>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</si>
  <si>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</si>
  <si>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</si>
  <si>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</si>
  <si>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</si>
  <si>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</si>
  <si>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</si>
  <si>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</si>
  <si>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</si>
  <si>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</si>
  <si>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</si>
  <si>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</si>
  <si>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</si>
  <si>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</si>
  <si>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</si>
  <si>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</si>
  <si>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</si>
  <si>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</si>
  <si>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</si>
  <si>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</si>
  <si>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</si>
  <si>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</si>
  <si>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</si>
  <si>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</si>
  <si>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</si>
  <si>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</si>
  <si>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</si>
  <si>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</si>
  <si>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</si>
  <si>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</si>
  <si>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</si>
  <si>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</si>
  <si>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</si>
  <si>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</si>
  <si>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</si>
  <si>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</si>
  <si>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</si>
  <si>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</si>
  <si>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</si>
  <si>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</si>
  <si>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</si>
  <si>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</si>
  <si>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</si>
  <si>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</si>
  <si>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</si>
  <si>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</si>
  <si>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</si>
  <si>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</si>
  <si>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</si>
  <si>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</si>
  <si>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</si>
  <si>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</si>
  <si>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</si>
  <si>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</si>
  <si>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</si>
  <si>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</si>
  <si>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</si>
  <si>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</si>
  <si>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</si>
  <si>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</si>
  <si>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</si>
  <si>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</si>
  <si>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</si>
  <si>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</si>
  <si>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</si>
  <si>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</si>
  <si>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</si>
  <si>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</si>
  <si>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</si>
  <si>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</si>
  <si>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</si>
  <si>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</si>
  <si>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</si>
  <si>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</si>
  <si>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</si>
  <si>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</si>
  <si>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</si>
  <si>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</si>
  <si>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</si>
  <si>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</si>
  <si>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</si>
  <si>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</si>
  <si>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</si>
  <si>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</si>
  <si>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</si>
  <si>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</si>
  <si>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</si>
  <si>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</si>
  <si>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</si>
  <si>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</si>
  <si>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</si>
  <si>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</si>
  <si>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</si>
  <si>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</si>
  <si>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</si>
  <si>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</si>
  <si>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</si>
  <si>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</si>
  <si>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</si>
  <si>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</si>
  <si>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</si>
  <si>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</si>
  <si>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</si>
  <si>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</si>
  <si>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</si>
  <si>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</si>
  <si>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</si>
  <si>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</si>
  <si>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</si>
  <si>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</si>
  <si>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</si>
  <si>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</si>
  <si>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</si>
  <si>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</si>
  <si>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</si>
  <si>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</si>
  <si>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</si>
  <si>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</si>
  <si>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</si>
  <si>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</si>
  <si>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</si>
  <si>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</si>
  <si>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</si>
  <si>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</si>
  <si>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</si>
  <si>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</si>
  <si>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</si>
  <si>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</si>
  <si>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</si>
  <si>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</si>
  <si>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</si>
  <si>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</si>
  <si>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</si>
  <si>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</si>
  <si>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</si>
  <si>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</si>
  <si>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</si>
  <si>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</si>
  <si>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</si>
  <si>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</si>
  <si>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</si>
  <si>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</si>
  <si>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</si>
  <si>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</si>
  <si>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</si>
  <si>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</si>
  <si>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</si>
  <si>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</si>
  <si>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</si>
  <si>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</si>
  <si>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</si>
  <si>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</si>
  <si>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</si>
  <si>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</si>
  <si>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</si>
  <si>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</si>
  <si>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</si>
  <si>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</si>
  <si>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</si>
  <si>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</si>
  <si>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</si>
  <si>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</si>
  <si>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</si>
  <si>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</si>
  <si>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</si>
  <si>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</si>
  <si>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</si>
  <si>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</si>
  <si>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</si>
  <si>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</si>
  <si>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</si>
  <si>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</si>
  <si>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</si>
  <si>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</si>
  <si>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</si>
  <si>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</si>
  <si>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</si>
  <si>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</si>
  <si>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</si>
  <si>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</si>
  <si>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</si>
  <si>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</si>
  <si>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</si>
  <si>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</si>
  <si>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</si>
  <si>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</si>
  <si>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</si>
  <si>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</si>
  <si>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</si>
  <si>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</si>
  <si>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</si>
  <si>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</si>
  <si>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</si>
  <si>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</si>
  <si>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</si>
  <si>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</si>
  <si>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</si>
  <si>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</si>
  <si>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</si>
  <si>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</si>
  <si>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</si>
  <si>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</si>
  <si>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</si>
  <si>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</si>
  <si>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</si>
  <si>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</si>
  <si>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</si>
  <si>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</si>
  <si>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</si>
  <si>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</si>
  <si>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</si>
  <si>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</si>
  <si>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</si>
  <si>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</si>
  <si>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</si>
  <si>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</si>
  <si>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</si>
  <si>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</si>
  <si>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</si>
  <si>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</si>
  <si>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</si>
  <si>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</si>
  <si>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</si>
  <si>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</si>
  <si>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</si>
  <si>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</si>
  <si>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</si>
  <si>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</si>
  <si>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</si>
  <si>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</si>
  <si>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</si>
  <si>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</si>
  <si>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</si>
  <si>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</si>
  <si>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</si>
  <si>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</si>
  <si>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</si>
  <si>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</si>
  <si>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</si>
  <si>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</si>
  <si>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</si>
  <si>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</si>
  <si>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</si>
  <si>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</si>
  <si>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</si>
  <si>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</si>
  <si>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</si>
  <si>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</si>
  <si>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</si>
  <si>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</si>
  <si>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</si>
  <si>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</si>
  <si>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</si>
  <si>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</si>
  <si>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</si>
  <si>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</si>
  <si>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</si>
  <si>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</si>
  <si>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</si>
  <si>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</si>
  <si>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</si>
  <si>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</si>
  <si>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</si>
  <si>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</si>
  <si>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</si>
  <si>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</si>
  <si>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</si>
  <si>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</si>
  <si>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</si>
  <si>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</si>
  <si>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</si>
  <si>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</si>
  <si>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</si>
  <si>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</si>
  <si>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</si>
  <si>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</si>
  <si>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</si>
  <si>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</si>
  <si>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</si>
  <si>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</si>
  <si>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</si>
  <si>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</si>
  <si>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</si>
  <si>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</si>
  <si>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</si>
  <si>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</si>
  <si>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</si>
  <si>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</si>
  <si>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</si>
  <si>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</si>
  <si>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</si>
  <si>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</si>
  <si>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</si>
  <si>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</si>
  <si>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</si>
  <si>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</si>
  <si>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</si>
  <si>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</si>
  <si>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</si>
  <si>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</si>
  <si>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</si>
  <si>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</si>
  <si>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</si>
  <si>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</si>
  <si>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</si>
  <si>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</si>
  <si>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</si>
  <si>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</si>
  <si>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</si>
  <si>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</si>
  <si>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</si>
  <si>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</si>
  <si>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</si>
  <si>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</si>
  <si>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</si>
  <si>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</si>
  <si>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</si>
  <si>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</si>
  <si>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</si>
  <si>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</si>
  <si>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</si>
  <si>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</si>
  <si>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</si>
  <si>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</si>
  <si>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</si>
  <si>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</si>
  <si>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</si>
  <si>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</si>
  <si>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</si>
  <si>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</si>
  <si>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</si>
  <si>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</si>
  <si>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</si>
  <si>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</si>
  <si>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</si>
  <si>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</si>
  <si>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</si>
  <si>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</si>
  <si>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</si>
  <si>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</si>
  <si>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</si>
  <si>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</si>
  <si>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</si>
  <si>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</si>
  <si>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</si>
  <si>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</si>
  <si>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</si>
  <si>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</si>
  <si>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</si>
  <si>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</si>
  <si>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</si>
  <si>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</si>
  <si>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</si>
  <si>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</si>
  <si>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</si>
  <si>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</si>
  <si>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</si>
  <si>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</si>
  <si>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</si>
  <si>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</si>
  <si>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</si>
  <si>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</si>
  <si>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</si>
  <si>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</si>
  <si>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</si>
  <si>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</si>
  <si>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</si>
  <si>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</si>
  <si>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</si>
  <si>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</si>
  <si>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</si>
  <si>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</si>
  <si>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</si>
  <si>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</si>
  <si>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</si>
  <si>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</si>
  <si>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</si>
  <si>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</si>
  <si>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</si>
  <si>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</si>
  <si>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</si>
  <si>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</si>
  <si>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</si>
  <si>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</si>
  <si>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</si>
  <si>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</si>
  <si>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</si>
  <si>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</si>
  <si>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</si>
  <si>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</si>
  <si>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</si>
  <si>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</si>
  <si>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</si>
  <si>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</si>
  <si>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</si>
  <si>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</si>
  <si>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</si>
  <si>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</si>
  <si>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</si>
  <si>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</si>
  <si>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</si>
  <si>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</si>
  <si>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</si>
  <si>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</si>
  <si>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</si>
  <si>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</si>
  <si>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</si>
  <si>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</si>
  <si>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</si>
  <si>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</si>
  <si>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</si>
  <si>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</si>
  <si>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</si>
  <si>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</si>
  <si>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</si>
  <si>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</si>
  <si>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</si>
  <si>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</si>
  <si>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</si>
  <si>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</si>
  <si>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</si>
  <si>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</si>
  <si>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</si>
  <si>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</si>
  <si>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</si>
  <si>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</si>
  <si>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</si>
  <si>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</si>
  <si>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</si>
  <si>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</si>
  <si>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</si>
  <si>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</si>
  <si>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</si>
  <si>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</si>
  <si>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</si>
  <si>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</si>
  <si>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</si>
  <si>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</si>
  <si>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</si>
  <si>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</si>
  <si>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</si>
  <si>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</si>
  <si>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</si>
  <si>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</si>
  <si>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</si>
  <si>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</si>
  <si>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</si>
  <si>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</si>
  <si>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</si>
  <si>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</si>
  <si>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</si>
  <si>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</si>
  <si>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</si>
  <si>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</si>
  <si>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</si>
  <si>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</si>
  <si>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</si>
  <si>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</si>
  <si>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</si>
  <si>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</si>
  <si>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</si>
  <si>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</si>
  <si>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</si>
  <si>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</si>
  <si>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</si>
  <si>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</si>
  <si>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</si>
  <si>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</si>
  <si>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</si>
  <si>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</si>
  <si>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</si>
  <si>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</si>
  <si>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</si>
  <si>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</si>
  <si>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</si>
  <si>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</si>
  <si>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</si>
  <si>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</si>
  <si>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</si>
  <si>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</si>
  <si>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</si>
  <si>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</si>
  <si>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</si>
  <si>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</si>
  <si>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</si>
  <si>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</si>
  <si>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</si>
  <si>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</si>
  <si>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</si>
  <si>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</si>
  <si>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</si>
  <si>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</si>
  <si>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</si>
  <si>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</si>
  <si>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</si>
  <si>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</si>
  <si>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</si>
  <si>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</si>
  <si>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</si>
  <si>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</si>
  <si>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</si>
  <si>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</si>
  <si>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</si>
  <si>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</si>
  <si>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</si>
  <si>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</si>
  <si>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</si>
  <si>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</si>
  <si>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</si>
  <si>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</si>
  <si>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</si>
  <si>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</si>
  <si>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</si>
  <si>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</si>
  <si>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</si>
  <si>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</si>
  <si>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</si>
  <si>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</si>
  <si>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</si>
  <si>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</si>
  <si>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</si>
  <si>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</si>
  <si>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</si>
  <si>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</si>
  <si>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</si>
  <si>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</si>
  <si>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</si>
  <si>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</si>
  <si>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</si>
  <si>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</si>
  <si>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</si>
  <si>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</si>
  <si>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</si>
  <si>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</si>
  <si>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</si>
  <si>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</si>
  <si>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</si>
  <si>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</si>
  <si>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</si>
  <si>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</si>
  <si>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</si>
  <si>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</si>
  <si>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</si>
  <si>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</si>
  <si>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</si>
  <si>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</si>
  <si>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</si>
  <si>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</si>
  <si>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</si>
  <si>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</si>
  <si>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</si>
  <si>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</si>
  <si>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</si>
  <si>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</si>
  <si>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</si>
  <si>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</si>
  <si>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</si>
  <si>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</si>
  <si>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</si>
  <si>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</si>
  <si>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</si>
  <si>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</si>
  <si>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</si>
  <si>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</si>
  <si>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</si>
  <si>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</si>
  <si>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</si>
  <si>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</si>
  <si>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</si>
  <si>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</si>
  <si>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</si>
  <si>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</si>
  <si>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</si>
  <si>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</si>
  <si>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</si>
  <si>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</si>
  <si>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</si>
  <si>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</si>
  <si>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</si>
  <si>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</si>
  <si>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</si>
  <si>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</si>
  <si>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</si>
  <si>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</si>
  <si>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</si>
  <si>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</si>
  <si>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</si>
  <si>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</si>
  <si>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</si>
  <si>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</si>
  <si>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</si>
  <si>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</si>
  <si>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</si>
  <si>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</si>
  <si>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</si>
  <si>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</si>
  <si>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</si>
  <si>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</si>
  <si>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</si>
  <si>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</si>
  <si>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</si>
  <si>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</si>
  <si>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</si>
  <si>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</si>
  <si>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</si>
  <si>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</si>
  <si>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</si>
  <si>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</si>
  <si>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</si>
  <si>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</si>
  <si>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</si>
  <si>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</si>
  <si>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</si>
  <si>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</si>
  <si>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</si>
  <si>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</si>
  <si>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</si>
  <si>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</si>
  <si>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</si>
  <si>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</si>
  <si>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</si>
  <si>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</si>
  <si>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</si>
  <si>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</si>
  <si>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</si>
  <si>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</si>
  <si>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</si>
  <si>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</si>
  <si>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</si>
  <si>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</si>
  <si>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</si>
  <si>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</si>
  <si>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</si>
  <si>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</si>
  <si>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</si>
  <si>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</si>
  <si>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</si>
  <si>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</si>
  <si>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</si>
  <si>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</si>
  <si>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</si>
  <si>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</si>
  <si>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</si>
  <si>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</si>
  <si>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</si>
  <si>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</si>
  <si>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</si>
  <si>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</si>
  <si>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</si>
  <si>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</si>
  <si>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</si>
  <si>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</si>
  <si>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</si>
  <si>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</si>
  <si>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</si>
  <si>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</si>
  <si>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</si>
  <si>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</si>
  <si>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</si>
  <si>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</si>
  <si>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</si>
  <si>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</si>
  <si>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</si>
  <si>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</si>
  <si>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</si>
  <si>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</si>
  <si>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</si>
  <si>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</si>
  <si>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</si>
  <si>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</si>
  <si>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</si>
  <si>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</si>
  <si>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</si>
  <si>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</si>
  <si>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</si>
  <si>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</si>
  <si>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</si>
  <si>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</si>
  <si>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</si>
  <si>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</si>
  <si>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</si>
  <si>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</si>
  <si>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</si>
  <si>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</si>
  <si>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</si>
  <si>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</si>
  <si>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</si>
  <si>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</si>
  <si>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</si>
  <si>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</si>
  <si>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</si>
  <si>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</si>
  <si>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</si>
  <si>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</si>
  <si>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</si>
  <si>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</si>
  <si>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</si>
  <si>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</si>
  <si>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</si>
  <si>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</si>
  <si>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</si>
  <si>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</si>
  <si>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</si>
  <si>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</si>
  <si>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</si>
  <si>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</si>
  <si>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</si>
  <si>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</si>
  <si>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</si>
  <si>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</si>
  <si>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</si>
  <si>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</si>
  <si>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</si>
  <si>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</si>
  <si>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</si>
  <si>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</si>
  <si>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</si>
  <si>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</si>
  <si>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</si>
  <si>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</si>
  <si>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</si>
  <si>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</si>
  <si>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</si>
  <si>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</si>
  <si>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</si>
  <si>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</si>
  <si>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</si>
  <si>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</si>
  <si>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</si>
  <si>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</si>
  <si>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</si>
  <si>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</si>
  <si>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</si>
  <si>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</si>
  <si>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</si>
  <si>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</si>
  <si>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</si>
  <si>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</si>
  <si>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</si>
  <si>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</si>
  <si>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</si>
  <si>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</si>
  <si>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</si>
  <si>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</si>
  <si>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</si>
  <si>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</si>
  <si>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</si>
  <si>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</si>
  <si>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</si>
  <si>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</si>
  <si>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</si>
  <si>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</si>
  <si>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</si>
  <si>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</si>
  <si>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</si>
  <si>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</si>
  <si>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</si>
  <si>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</si>
  <si>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</si>
  <si>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</si>
  <si>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</si>
  <si>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</si>
  <si>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</si>
  <si>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</si>
  <si>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</si>
  <si>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</si>
  <si>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</si>
  <si>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</si>
  <si>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</si>
  <si>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</si>
  <si>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</si>
  <si>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</si>
  <si>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</si>
  <si>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</si>
  <si>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</si>
  <si>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</si>
  <si>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</si>
  <si>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</si>
  <si>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</si>
  <si>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</si>
  <si>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</si>
  <si>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</si>
  <si>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</si>
  <si>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</si>
  <si>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</si>
  <si>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</si>
  <si>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</si>
  <si>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</si>
  <si>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</si>
  <si>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</si>
  <si>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</si>
  <si>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</si>
  <si>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</si>
  <si>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</si>
  <si>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</si>
  <si>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</si>
  <si>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</si>
  <si>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</si>
  <si>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</si>
  <si>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</si>
  <si>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</si>
  <si>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</si>
  <si>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</si>
  <si>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</si>
  <si>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</si>
  <si>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</si>
  <si>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</si>
  <si>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</si>
  <si>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</si>
  <si>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</si>
  <si>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</si>
  <si>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</si>
  <si>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</si>
  <si>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</si>
  <si>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</si>
  <si>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</si>
  <si>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</si>
  <si>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</si>
  <si>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</si>
  <si>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</si>
  <si>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</si>
  <si>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</si>
  <si>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</si>
  <si>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</si>
  <si>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</si>
  <si>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</si>
  <si>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</si>
  <si>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</si>
  <si>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</si>
  <si>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</si>
  <si>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</si>
  <si>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</si>
  <si>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</si>
  <si>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</si>
  <si>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</si>
  <si>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</si>
  <si>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</si>
  <si>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</si>
  <si>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</si>
  <si>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</si>
  <si>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</si>
  <si>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</si>
  <si>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</si>
  <si>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</si>
  <si>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</si>
  <si>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</si>
  <si>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</si>
  <si>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</si>
  <si>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</si>
  <si>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</si>
  <si>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</si>
  <si>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</si>
  <si>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</si>
  <si>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</si>
  <si>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</si>
  <si>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</si>
  <si>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</si>
  <si>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</si>
  <si>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</si>
  <si>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</si>
  <si>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</si>
  <si>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</si>
  <si>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</si>
  <si>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</si>
  <si>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</si>
  <si>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</si>
  <si>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</si>
  <si>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</si>
  <si>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</si>
  <si>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</si>
  <si>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</si>
  <si>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</si>
  <si>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</si>
  <si>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</si>
  <si>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</si>
  <si>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</si>
  <si>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</si>
  <si>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</si>
  <si>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</si>
  <si>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</si>
  <si>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</si>
  <si>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</si>
  <si>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</si>
  <si>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</si>
  <si>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</si>
  <si>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</si>
  <si>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</si>
  <si>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</si>
  <si>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</si>
  <si>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</si>
  <si>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</si>
  <si>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</si>
  <si>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</si>
  <si>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</si>
  <si>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</si>
  <si>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</si>
  <si>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</si>
  <si>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</si>
  <si>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</si>
  <si>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</si>
  <si>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</si>
  <si>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</si>
  <si>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</si>
  <si>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</si>
  <si>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</si>
  <si>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</si>
  <si>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</si>
  <si>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</si>
  <si>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</si>
  <si>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</si>
  <si>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</si>
  <si>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</si>
  <si>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</si>
  <si>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</si>
  <si>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</si>
  <si>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</si>
  <si>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</si>
  <si>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</si>
  <si>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</si>
  <si>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</si>
  <si>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</si>
  <si>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</si>
  <si>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</si>
  <si>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</si>
  <si>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</si>
  <si>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</si>
  <si>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</si>
  <si>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</si>
  <si>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</si>
  <si>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</si>
  <si>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</si>
  <si>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</si>
  <si>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</si>
  <si>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</si>
  <si>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</si>
  <si>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</si>
  <si>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</si>
  <si>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</si>
  <si>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</si>
  <si>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</si>
  <si>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</si>
  <si>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</si>
  <si>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</si>
  <si>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</si>
  <si>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</si>
  <si>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</si>
  <si>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</si>
  <si>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</si>
  <si>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</si>
  <si>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</si>
  <si>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</si>
  <si>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</si>
  <si>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</si>
  <si>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</si>
  <si>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</si>
  <si>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</si>
  <si>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</si>
  <si>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</si>
  <si>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</si>
  <si>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</si>
  <si>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</si>
  <si>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</si>
  <si>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</si>
  <si>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</si>
  <si>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</si>
  <si>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</si>
  <si>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</si>
  <si>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</si>
  <si>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</si>
  <si>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</si>
  <si>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</si>
  <si>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</si>
  <si>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</si>
  <si>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</si>
  <si>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</si>
  <si>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</si>
  <si>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</si>
  <si>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</si>
  <si>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</si>
  <si>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</si>
  <si>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</si>
  <si>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</si>
  <si>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</si>
  <si>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</si>
  <si>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</si>
  <si>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</si>
  <si>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</si>
  <si>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</si>
  <si>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</si>
  <si>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</si>
  <si>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</si>
  <si>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</si>
  <si>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</si>
  <si>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</si>
  <si>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</si>
  <si>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</si>
  <si>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</si>
  <si>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</si>
  <si>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</si>
  <si>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</si>
  <si>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</si>
  <si>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</si>
  <si>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</si>
  <si>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</si>
  <si>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</si>
  <si>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</si>
  <si>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</si>
  <si>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</si>
  <si>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</si>
  <si>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</si>
  <si>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</si>
  <si>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</si>
  <si>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</si>
  <si>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</si>
  <si>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</si>
  <si>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</si>
  <si>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</si>
  <si>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</si>
  <si>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</si>
  <si>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</si>
  <si>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</si>
  <si>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</si>
  <si>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</si>
  <si>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</si>
  <si>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</si>
  <si>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</si>
  <si>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</si>
  <si>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</si>
  <si>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</si>
  <si>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</si>
  <si>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</si>
  <si>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</si>
  <si>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</si>
  <si>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</si>
  <si>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</si>
  <si>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</si>
  <si>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</si>
  <si>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</si>
  <si>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</si>
  <si>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</si>
  <si>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</si>
  <si>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</si>
  <si>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</si>
  <si>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</si>
  <si>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</si>
  <si>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</si>
  <si>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</si>
  <si>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</si>
  <si>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</si>
  <si>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</si>
  <si>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</si>
  <si>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</si>
  <si>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</si>
  <si>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</si>
  <si>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</si>
  <si>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</si>
  <si>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</si>
  <si>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</si>
  <si>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</si>
  <si>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</si>
  <si>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</si>
  <si>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</si>
  <si>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</si>
  <si>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</si>
  <si>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</si>
  <si>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</si>
  <si>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</si>
  <si>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</si>
  <si>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</si>
  <si>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</si>
  <si>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</si>
  <si>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</si>
  <si>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</si>
  <si>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</si>
  <si>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</si>
  <si>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</si>
  <si>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</si>
  <si>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</si>
  <si>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</si>
  <si>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</si>
  <si>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</si>
  <si>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</si>
  <si>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</si>
  <si>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</si>
  <si>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</si>
  <si>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</si>
  <si>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</si>
  <si>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</si>
  <si>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</si>
  <si>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</si>
  <si>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</si>
  <si>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</si>
  <si>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</si>
  <si>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</si>
  <si>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</si>
  <si>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</si>
  <si>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</si>
  <si>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</si>
  <si>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</si>
  <si>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</si>
  <si>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</si>
  <si>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</si>
  <si>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</si>
  <si>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</si>
  <si>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</si>
  <si>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</si>
  <si>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</si>
  <si>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</si>
  <si>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</si>
  <si>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</si>
  <si>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</si>
  <si>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</si>
  <si>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</si>
  <si>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</si>
  <si>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</si>
  <si>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</si>
  <si>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</si>
  <si>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</si>
  <si>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</si>
  <si>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</si>
  <si>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</si>
  <si>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</si>
  <si>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</si>
  <si>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</si>
  <si>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</si>
  <si>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</si>
  <si>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</si>
  <si>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</si>
  <si>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</si>
  <si>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</si>
  <si>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</si>
  <si>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</si>
  <si>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</si>
  <si>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</si>
  <si>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</si>
  <si>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</si>
  <si>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</si>
  <si>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</si>
  <si>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</si>
  <si>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</si>
  <si>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</si>
  <si>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</si>
  <si>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</si>
  <si>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</si>
  <si>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</si>
  <si>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</si>
  <si>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</si>
  <si>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</si>
  <si>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</si>
  <si>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</si>
  <si>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</si>
  <si>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</si>
  <si>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</si>
  <si>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</si>
  <si>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</si>
  <si>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</si>
  <si>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</si>
  <si>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</si>
  <si>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</si>
  <si>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</si>
  <si>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</si>
  <si>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</si>
  <si>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</si>
  <si>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</si>
  <si>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</si>
  <si>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</si>
  <si>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</si>
  <si>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</si>
  <si>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</si>
  <si>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</si>
  <si>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</si>
  <si>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</si>
  <si>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</si>
  <si>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</si>
  <si>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</si>
  <si>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</si>
  <si>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</si>
  <si>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</si>
  <si>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</si>
  <si>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</si>
  <si>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</si>
  <si>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</si>
  <si>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</si>
  <si>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</si>
  <si>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</si>
  <si>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</si>
  <si>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</si>
  <si>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</si>
  <si>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</si>
  <si>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</si>
  <si>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</si>
  <si>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</si>
  <si>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</si>
  <si>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</si>
  <si>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</si>
  <si>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</si>
  <si>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</si>
  <si>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</si>
  <si>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</si>
  <si>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</si>
  <si>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</si>
  <si>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</si>
  <si>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</si>
  <si>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</si>
  <si>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</si>
  <si>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</si>
  <si>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</si>
  <si>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</si>
  <si>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</si>
  <si>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</si>
  <si>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</si>
  <si>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</si>
  <si>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</si>
  <si>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</si>
  <si>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</si>
  <si>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</si>
  <si>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</si>
  <si>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</si>
  <si>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</si>
  <si>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</si>
  <si>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</si>
  <si>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</si>
  <si>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</si>
  <si>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</si>
  <si>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</si>
  <si>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</si>
  <si>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</si>
  <si>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</si>
  <si>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</si>
  <si>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</si>
  <si>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</si>
  <si>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</si>
  <si>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</si>
  <si>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</si>
  <si>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</si>
  <si>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</si>
  <si>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</si>
  <si>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</si>
  <si>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</si>
  <si>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</si>
  <si>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</si>
  <si>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</si>
  <si>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</si>
  <si>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</si>
  <si>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</si>
  <si>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</si>
  <si>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</si>
  <si>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</si>
  <si>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</si>
  <si>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</si>
  <si>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</si>
  <si>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</si>
  <si>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</si>
  <si>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</si>
  <si>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</si>
  <si>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</si>
  <si>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</si>
  <si>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</si>
  <si>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</si>
  <si>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</si>
  <si>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</si>
  <si>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</si>
  <si>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</si>
  <si>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</si>
  <si>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</si>
  <si>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</si>
  <si>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</si>
  <si>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</si>
  <si>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</si>
  <si>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</si>
  <si>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</si>
  <si>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</si>
  <si>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</si>
  <si>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</si>
  <si>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</si>
  <si>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</si>
  <si>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</si>
  <si>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</si>
  <si>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</si>
  <si>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</si>
  <si>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</si>
  <si>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</si>
  <si>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</si>
  <si>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</si>
  <si>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</si>
  <si>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</si>
  <si>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</si>
  <si>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</si>
  <si>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</si>
  <si>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</si>
  <si>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</si>
  <si>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</si>
  <si>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</si>
  <si>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</si>
  <si>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</si>
  <si>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</si>
  <si>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</si>
  <si>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</si>
  <si>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</si>
  <si>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</si>
  <si>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</si>
  <si>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</si>
  <si>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</si>
  <si>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</si>
  <si>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</si>
  <si>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</si>
  <si>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</si>
  <si>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</si>
  <si>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</si>
  <si>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</si>
  <si>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</si>
  <si>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</si>
  <si>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</si>
  <si>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</si>
  <si>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</si>
  <si>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</si>
  <si>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</si>
  <si>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</si>
  <si>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</si>
  <si>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</si>
  <si>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</si>
  <si>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</si>
  <si>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</si>
  <si>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</si>
  <si>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</si>
  <si>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</si>
  <si>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</si>
  <si>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</si>
  <si>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</si>
  <si>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</si>
  <si>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</si>
  <si>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</si>
  <si>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</si>
  <si>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</si>
  <si>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</si>
  <si>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</si>
  <si>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</si>
  <si>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</si>
  <si>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</si>
  <si>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</si>
  <si>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</si>
  <si>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</si>
  <si>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</si>
  <si>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</si>
  <si>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</si>
  <si>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</si>
  <si>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</si>
  <si>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</si>
  <si>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</si>
  <si>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</si>
  <si>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</si>
  <si>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</si>
  <si>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</si>
  <si>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</si>
  <si>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</si>
  <si>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</si>
  <si>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</si>
  <si>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</si>
  <si>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</si>
  <si>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</si>
  <si>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</si>
  <si>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</si>
  <si>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</si>
  <si>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</si>
  <si>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</si>
  <si>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</si>
  <si>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</si>
  <si>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</si>
  <si>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</si>
  <si>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</si>
  <si>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</si>
  <si>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</si>
  <si>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</si>
  <si>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</si>
  <si>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</si>
  <si>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</si>
  <si>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</si>
  <si>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</si>
  <si>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</si>
  <si>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</si>
  <si>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</si>
  <si>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</si>
  <si>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</si>
  <si>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</si>
  <si>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</si>
  <si>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</si>
  <si>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</si>
  <si>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</si>
  <si>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</si>
  <si>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</si>
  <si>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</si>
  <si>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</si>
  <si>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</si>
  <si>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</si>
  <si>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</si>
  <si>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</si>
  <si>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</si>
  <si>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</si>
  <si>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</si>
  <si>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</si>
  <si>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</si>
  <si>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</si>
  <si>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</si>
  <si>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</si>
  <si>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</si>
  <si>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</si>
  <si>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</si>
  <si>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</si>
  <si>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</si>
  <si>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</si>
  <si>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</si>
  <si>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</si>
  <si>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</si>
  <si>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</si>
  <si>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</si>
  <si>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</si>
  <si>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</si>
  <si>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</si>
  <si>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</si>
  <si>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</si>
  <si>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</si>
  <si>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</si>
  <si>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</si>
  <si>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</si>
  <si>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</si>
  <si>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</si>
  <si>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</si>
  <si>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</si>
  <si>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</si>
  <si>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</si>
  <si>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</si>
  <si>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</si>
  <si>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</si>
  <si>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</si>
  <si>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</si>
  <si>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</si>
  <si>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</si>
  <si>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</si>
  <si>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</si>
  <si>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</si>
  <si>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</si>
  <si>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</si>
  <si>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</si>
  <si>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</si>
  <si>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</si>
  <si>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</si>
  <si>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</si>
  <si>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</si>
  <si>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</si>
  <si>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</si>
  <si>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</si>
  <si>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</si>
  <si>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</si>
  <si>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</si>
  <si>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</si>
  <si>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</si>
  <si>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</si>
  <si>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</si>
  <si>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</si>
  <si>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</si>
  <si>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</si>
  <si>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</si>
  <si>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</si>
  <si>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</si>
  <si>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</si>
  <si>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</si>
  <si>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</si>
  <si>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</si>
  <si>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</si>
  <si>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</si>
  <si>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</si>
  <si>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</si>
  <si>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</si>
  <si>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</si>
  <si>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</si>
  <si>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</si>
  <si>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</si>
  <si>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</si>
  <si>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</si>
  <si>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</si>
  <si>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</si>
  <si>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</si>
  <si>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</si>
  <si>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</si>
  <si>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</si>
  <si>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</si>
  <si>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</si>
  <si>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</si>
  <si>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</si>
  <si>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</si>
  <si>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</si>
  <si>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</si>
  <si>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</si>
  <si>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</si>
  <si>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</si>
  <si>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</si>
  <si>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</si>
  <si>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</si>
  <si>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</si>
  <si>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</si>
  <si>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</si>
  <si>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</si>
  <si>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</si>
  <si>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</si>
  <si>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</si>
  <si>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</si>
  <si>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</si>
  <si>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</si>
  <si>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</si>
  <si>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</si>
  <si>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</si>
  <si>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</si>
  <si>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</si>
  <si>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</si>
  <si>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</si>
  <si>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</si>
  <si>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</si>
  <si>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</si>
  <si>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</si>
  <si>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</si>
  <si>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</si>
  <si>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</si>
  <si>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</si>
  <si>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</si>
  <si>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</si>
  <si>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</si>
  <si>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</si>
  <si>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</si>
  <si>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</si>
  <si>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</si>
  <si>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</si>
  <si>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</si>
  <si>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</si>
  <si>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</si>
  <si>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</si>
  <si>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</si>
  <si>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</si>
  <si>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</si>
  <si>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</si>
  <si>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</si>
  <si>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</si>
  <si>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</si>
  <si>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</si>
  <si>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</si>
  <si>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</si>
  <si>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</si>
  <si>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</si>
  <si>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</si>
  <si>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</si>
  <si>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</si>
  <si>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</si>
  <si>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</si>
  <si>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</si>
  <si>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</si>
  <si>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</si>
  <si>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</si>
  <si>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</si>
  <si>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</si>
  <si>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</si>
  <si>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</si>
  <si>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</si>
  <si>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</si>
  <si>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</si>
  <si>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</si>
  <si>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</si>
  <si>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</si>
  <si>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</si>
  <si>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</si>
  <si>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</si>
  <si>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</si>
  <si>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</si>
  <si>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</si>
  <si>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</si>
  <si>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</si>
  <si>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</si>
  <si>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</si>
  <si>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</si>
  <si>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</si>
  <si>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</si>
  <si>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</si>
  <si>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</si>
  <si>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</si>
  <si>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</si>
  <si>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</si>
  <si>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</si>
  <si>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</si>
  <si>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</si>
  <si>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</si>
  <si>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</si>
  <si>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</si>
  <si>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</si>
  <si>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</si>
  <si>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</si>
  <si>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</si>
  <si>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</si>
  <si>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</si>
  <si>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</si>
  <si>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</si>
  <si>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</si>
  <si>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</si>
  <si>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</si>
  <si>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</si>
  <si>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</si>
  <si>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</si>
  <si>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</si>
  <si>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</si>
  <si>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</si>
  <si>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</si>
  <si>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</si>
  <si>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</si>
  <si>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</si>
  <si>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</si>
  <si>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</si>
  <si>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</si>
  <si>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</si>
  <si>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</si>
  <si>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</si>
  <si>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</si>
  <si>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</si>
  <si>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</si>
  <si>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</si>
  <si>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</si>
  <si>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</si>
  <si>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</si>
  <si>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</si>
  <si>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</si>
  <si>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</si>
  <si>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</si>
  <si>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</si>
  <si>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</si>
  <si>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</si>
  <si>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</si>
  <si>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</si>
  <si>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</si>
  <si>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</si>
  <si>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</si>
  <si>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</si>
  <si>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</si>
  <si>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</si>
  <si>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</si>
  <si>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</si>
  <si>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</si>
  <si>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</si>
  <si>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</si>
  <si>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</si>
  <si>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</si>
  <si>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</si>
  <si>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</si>
  <si>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</si>
  <si>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</si>
  <si>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</si>
  <si>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</si>
  <si>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</si>
  <si>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</si>
  <si>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</si>
  <si>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</si>
  <si>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</si>
  <si>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</si>
  <si>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</si>
  <si>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</si>
  <si>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</si>
  <si>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</si>
  <si>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</si>
  <si>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</si>
  <si>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</si>
  <si>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</si>
  <si>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</si>
  <si>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</si>
  <si>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</si>
  <si>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</si>
  <si>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</si>
  <si>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</si>
  <si>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</si>
  <si>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</si>
  <si>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</si>
  <si>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</si>
  <si>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</si>
  <si>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</si>
  <si>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</si>
  <si>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</si>
  <si>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</si>
  <si>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</si>
  <si>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</si>
  <si>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</si>
  <si>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</si>
  <si>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</si>
  <si>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</si>
  <si>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</si>
  <si>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</si>
  <si>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</si>
  <si>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</si>
  <si>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</si>
  <si>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</si>
  <si>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</si>
  <si>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</si>
  <si>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</si>
  <si>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</si>
  <si>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</si>
  <si>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</si>
  <si>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</si>
  <si>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</si>
  <si>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</si>
  <si>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</si>
  <si>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</si>
  <si>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</si>
  <si>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</si>
  <si>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</si>
  <si>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</si>
  <si>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</si>
  <si>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</si>
  <si>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</si>
  <si>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</si>
  <si>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</si>
  <si>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</si>
  <si>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</si>
  <si>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</si>
  <si>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</si>
  <si>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</si>
  <si>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</si>
  <si>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</si>
  <si>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</si>
  <si>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</si>
  <si>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</si>
  <si>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</si>
  <si>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</si>
  <si>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</si>
  <si>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</si>
  <si>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</si>
  <si>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</si>
  <si>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</si>
  <si>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</si>
  <si>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</si>
  <si>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</si>
  <si>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</si>
  <si>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</si>
  <si>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</si>
  <si>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</si>
  <si>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</si>
  <si>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</si>
  <si>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</si>
  <si>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</si>
  <si>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</si>
  <si>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</si>
  <si>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</si>
  <si>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</si>
  <si>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</si>
  <si>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</si>
  <si>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</si>
  <si>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</si>
  <si>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</si>
  <si>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</si>
  <si>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</si>
  <si>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</si>
  <si>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</si>
  <si>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</si>
  <si>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</si>
  <si>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</si>
  <si>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</si>
  <si>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</si>
  <si>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</si>
  <si>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</si>
  <si>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</si>
  <si>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</si>
  <si>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</si>
  <si>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</si>
  <si>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</si>
  <si>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</si>
  <si>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</si>
  <si>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</si>
  <si>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</si>
  <si>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</si>
  <si>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</si>
  <si>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</si>
  <si>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</si>
  <si>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</si>
  <si>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</si>
  <si>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</si>
  <si>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</si>
  <si>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</si>
  <si>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</si>
  <si>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</si>
  <si>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</si>
  <si>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</si>
  <si>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</si>
  <si>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</si>
  <si>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</si>
  <si>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</si>
  <si>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</si>
  <si>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</si>
  <si>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</si>
  <si>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</si>
  <si>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</si>
  <si>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</si>
  <si>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</si>
  <si>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</si>
  <si>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</si>
  <si>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</si>
  <si>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</si>
  <si>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</si>
  <si>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</si>
  <si>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</si>
  <si>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</si>
  <si>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</si>
  <si>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</si>
  <si>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</si>
  <si>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</si>
  <si>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</si>
  <si>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</si>
  <si>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</si>
  <si>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</si>
  <si>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</si>
  <si>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</si>
  <si>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</si>
  <si>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</si>
  <si>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</si>
  <si>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</si>
  <si>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</si>
  <si>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</si>
  <si>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</si>
  <si>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</si>
  <si>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</si>
  <si>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</si>
  <si>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</si>
  <si>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</si>
  <si>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</si>
  <si>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</si>
  <si>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</si>
  <si>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</si>
  <si>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</si>
  <si>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</si>
  <si>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</si>
  <si>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</si>
  <si>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</si>
  <si>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</si>
  <si>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</si>
  <si>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</si>
  <si>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</si>
  <si>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</si>
  <si>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</si>
  <si>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</si>
  <si>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</si>
  <si>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</si>
  <si>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</si>
  <si>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</si>
  <si>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</si>
  <si>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</si>
  <si>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</si>
  <si>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</si>
  <si>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</si>
  <si>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</si>
  <si>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</si>
  <si>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</si>
  <si>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</si>
  <si>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</si>
  <si>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</si>
  <si>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</si>
  <si>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</si>
  <si>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</si>
  <si>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</si>
  <si>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</si>
  <si>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</si>
  <si>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</si>
  <si>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</si>
  <si>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</si>
  <si>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</si>
  <si>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</si>
  <si>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</si>
  <si>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</si>
  <si>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</si>
  <si>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</si>
  <si>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</si>
  <si>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</si>
  <si>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</si>
  <si>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</si>
  <si>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</si>
  <si>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</si>
  <si>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</si>
  <si>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</si>
  <si>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</si>
  <si>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</si>
  <si>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</si>
  <si>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</si>
  <si>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</si>
  <si>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</si>
  <si>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</si>
  <si>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</si>
  <si>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</si>
  <si>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</si>
  <si>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</si>
  <si>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</si>
  <si>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</si>
  <si>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</si>
  <si>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</si>
  <si>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</si>
  <si>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</si>
  <si>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</si>
  <si>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</si>
  <si>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</si>
  <si>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</si>
  <si>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</si>
  <si>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</si>
  <si>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</si>
  <si>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</si>
  <si>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</si>
  <si>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</si>
  <si>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</si>
  <si>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</si>
  <si>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</si>
  <si>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</si>
  <si>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</si>
  <si>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</si>
  <si>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</si>
  <si>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</si>
  <si>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</si>
  <si>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</si>
  <si>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</si>
  <si>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</si>
  <si>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</si>
  <si>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</si>
  <si>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</si>
  <si>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</si>
  <si>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</si>
  <si>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</si>
  <si>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</si>
  <si>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</si>
  <si>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</si>
  <si>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</si>
  <si>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</si>
  <si>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</si>
  <si>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</si>
  <si>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</si>
  <si>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</si>
  <si>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</si>
  <si>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</si>
  <si>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</si>
  <si>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</si>
  <si>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</si>
  <si>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</si>
  <si>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</si>
  <si>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</si>
  <si>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</si>
  <si>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</si>
  <si>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</si>
  <si>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</si>
  <si>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</si>
  <si>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</si>
  <si>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</si>
  <si>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</si>
  <si>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</si>
  <si>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</si>
  <si>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</si>
  <si>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</si>
  <si>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</si>
  <si>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</si>
  <si>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</si>
  <si>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</si>
  <si>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</si>
  <si>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</si>
  <si>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</si>
  <si>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</si>
  <si>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</si>
  <si>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</si>
  <si>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</si>
  <si>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</si>
  <si>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</si>
  <si>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</si>
  <si>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</si>
  <si>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</si>
  <si>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</si>
  <si>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</si>
  <si>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</si>
  <si>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</si>
  <si>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</si>
  <si>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</si>
  <si>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</si>
  <si>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</si>
  <si>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</si>
  <si>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</si>
  <si>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</si>
  <si>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</si>
  <si>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</si>
  <si>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</si>
  <si>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</si>
  <si>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</si>
  <si>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</si>
  <si>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</si>
  <si>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</si>
  <si>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</si>
  <si>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</si>
  <si>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</si>
  <si>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</si>
  <si>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</si>
  <si>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</si>
  <si>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</si>
  <si>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</si>
  <si>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</si>
  <si>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</si>
  <si>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</si>
  <si>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</si>
  <si>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</si>
  <si>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</si>
  <si>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</si>
  <si>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</si>
  <si>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</si>
  <si>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</si>
  <si>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</si>
  <si>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</si>
  <si>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</si>
  <si>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</si>
  <si>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</si>
  <si>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</si>
  <si>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</si>
  <si>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</si>
  <si>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</si>
  <si>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</si>
  <si>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</si>
  <si>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</si>
  <si>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</si>
  <si>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</si>
  <si>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</si>
  <si>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</si>
  <si>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</si>
  <si>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</si>
  <si>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</si>
  <si>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</si>
  <si>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</si>
  <si>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</si>
  <si>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</si>
  <si>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</si>
  <si>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</si>
  <si>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</si>
  <si>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</si>
  <si>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</si>
  <si>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</si>
  <si>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</si>
  <si>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</si>
  <si>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</si>
  <si>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</si>
  <si>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</si>
  <si>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</si>
  <si>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</si>
  <si>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</si>
  <si>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</si>
  <si>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</si>
  <si>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</si>
  <si>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</si>
  <si>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</si>
  <si>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</si>
  <si>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</si>
  <si>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</si>
  <si>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</si>
  <si>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</si>
  <si>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</si>
  <si>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</si>
  <si>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</si>
  <si>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</si>
  <si>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</si>
  <si>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</si>
  <si>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</si>
  <si>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</si>
  <si>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</si>
  <si>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</si>
  <si>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</si>
  <si>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</si>
  <si>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</si>
  <si>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</si>
  <si>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</si>
  <si>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</si>
  <si>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</si>
  <si>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</si>
  <si>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</si>
  <si>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</si>
  <si>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</si>
  <si>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</si>
  <si>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</si>
  <si>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</si>
  <si>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</si>
  <si>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</si>
  <si>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</si>
  <si>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</si>
  <si>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</si>
  <si>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</si>
  <si>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</si>
  <si>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</si>
  <si>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</si>
  <si>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</si>
  <si>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</si>
  <si>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</si>
  <si>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</si>
  <si>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</si>
  <si>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</si>
  <si>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</si>
  <si>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</si>
  <si>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</si>
  <si>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</si>
  <si>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</si>
  <si>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</si>
  <si>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</si>
  <si>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</si>
  <si>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</si>
  <si>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</si>
  <si>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</si>
  <si>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</si>
  <si>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</si>
  <si>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</si>
  <si>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</si>
  <si>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</si>
  <si>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</si>
  <si>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</si>
  <si>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</si>
  <si>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</si>
  <si>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</si>
  <si>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</si>
  <si>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</si>
  <si>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</si>
  <si>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</si>
  <si>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</si>
  <si>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</si>
  <si>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</si>
  <si>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</si>
  <si>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</si>
  <si>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</si>
  <si>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</si>
  <si>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</si>
  <si>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</si>
  <si>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</si>
  <si>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</si>
  <si>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</si>
  <si>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</si>
  <si>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</si>
  <si>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</si>
  <si>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</si>
  <si>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</si>
  <si>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</si>
  <si>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</si>
  <si>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</si>
  <si>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</si>
  <si>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</si>
  <si>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</si>
  <si>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</si>
  <si>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</si>
  <si>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</si>
  <si>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</si>
  <si>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</si>
  <si>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</si>
  <si>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</si>
  <si>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</si>
  <si>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</si>
  <si>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</si>
  <si>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</si>
  <si>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</si>
  <si>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</si>
  <si>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</si>
  <si>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</si>
  <si>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</si>
  <si>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</si>
  <si>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</si>
  <si>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</si>
  <si>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</si>
  <si>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</si>
  <si>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</si>
  <si>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</si>
  <si>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</si>
  <si>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</si>
  <si>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</si>
  <si>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</si>
  <si>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</si>
  <si>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</si>
  <si>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</si>
  <si>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</si>
  <si>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</si>
  <si>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</si>
  <si>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</si>
  <si>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</si>
  <si>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</si>
  <si>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</si>
  <si>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</si>
  <si>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</si>
  <si>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</si>
  <si>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</si>
  <si>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</si>
  <si>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</si>
  <si>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</si>
  <si>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</si>
  <si>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</si>
  <si>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</si>
  <si>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</si>
  <si>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</si>
  <si>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</si>
  <si>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</si>
  <si>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</si>
  <si>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</si>
  <si>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</si>
  <si>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</si>
  <si>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</si>
  <si>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</si>
  <si>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</si>
  <si>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</si>
  <si>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</si>
  <si>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</si>
  <si>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</si>
  <si>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</si>
  <si>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</si>
  <si>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</si>
  <si>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</si>
  <si>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</si>
  <si>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</si>
  <si>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</si>
  <si>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</si>
  <si>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</si>
  <si>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</si>
  <si>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</si>
  <si>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</si>
  <si>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</si>
  <si>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</si>
  <si>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</si>
  <si>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</si>
  <si>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</si>
  <si>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</si>
  <si>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</si>
  <si>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</si>
  <si>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</si>
  <si>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</si>
  <si>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</si>
  <si>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</si>
  <si>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</si>
  <si>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</si>
  <si>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</si>
  <si>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</si>
  <si>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</si>
  <si>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</si>
  <si>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</si>
  <si>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</si>
  <si>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</si>
  <si>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</si>
  <si>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</si>
  <si>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</si>
  <si>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</si>
  <si>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</si>
  <si>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</si>
  <si>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</si>
  <si>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</si>
  <si>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</si>
  <si>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</si>
  <si>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</si>
  <si>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</si>
  <si>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</si>
  <si>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</si>
  <si>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</si>
  <si>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</si>
  <si>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</si>
  <si>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</si>
  <si>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</si>
  <si>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</si>
  <si>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</si>
  <si>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</si>
  <si>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</si>
  <si>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</si>
  <si>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</si>
  <si>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</si>
  <si>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</si>
  <si>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</si>
  <si>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</si>
  <si>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</si>
  <si>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</si>
  <si>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</si>
  <si>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</si>
  <si>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</si>
  <si>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</si>
  <si>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</si>
  <si>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</si>
  <si>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</si>
  <si>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</si>
  <si>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</si>
  <si>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</si>
  <si>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</si>
  <si>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</si>
  <si>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</si>
  <si>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</si>
  <si>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</si>
  <si>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</si>
  <si>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</si>
  <si>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</si>
  <si>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</si>
  <si>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</si>
  <si>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</si>
  <si>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</si>
  <si>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</si>
  <si>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</si>
  <si>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</si>
  <si>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</si>
  <si>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</si>
  <si>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</si>
  <si>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</si>
  <si>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</si>
  <si>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</si>
  <si>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</si>
  <si>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</si>
  <si>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</si>
  <si>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</si>
  <si>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</si>
  <si>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</si>
  <si>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</si>
  <si>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</si>
  <si>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</si>
  <si>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</si>
  <si>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</si>
  <si>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</si>
  <si>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</si>
  <si>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</si>
  <si>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</si>
  <si>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</si>
  <si>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</si>
  <si>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</si>
  <si>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</si>
  <si>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</si>
  <si>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</si>
  <si>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</si>
  <si>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</si>
  <si>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</si>
  <si>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</si>
  <si>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</si>
  <si>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</si>
  <si>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</si>
  <si>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</si>
  <si>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</si>
  <si>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</si>
  <si>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</si>
  <si>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</si>
  <si>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</si>
  <si>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</si>
  <si>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</si>
  <si>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</si>
  <si>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</si>
  <si>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</si>
  <si>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</si>
  <si>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</si>
  <si>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</si>
  <si>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</si>
  <si>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</si>
  <si>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</si>
  <si>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</si>
  <si>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</si>
  <si>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</si>
  <si>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</si>
  <si>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</si>
  <si>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</si>
  <si>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</si>
  <si>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</si>
  <si>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</si>
  <si>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</si>
  <si>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</si>
  <si>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</si>
  <si>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</si>
  <si>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</si>
  <si>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</si>
  <si>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</si>
  <si>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</si>
  <si>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</si>
  <si>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</si>
  <si>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</si>
  <si>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</si>
  <si>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</si>
  <si>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</si>
  <si>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</si>
  <si>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</si>
  <si>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</si>
  <si>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</si>
  <si>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</si>
  <si>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</si>
  <si>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</si>
  <si>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</si>
  <si>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</si>
  <si>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</si>
  <si>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</si>
  <si>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</si>
  <si>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</si>
  <si>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</si>
  <si>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</si>
  <si>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</si>
  <si>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</si>
  <si>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</si>
  <si>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</si>
  <si>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</si>
  <si>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</si>
  <si>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</si>
  <si>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</si>
  <si>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</si>
  <si>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</si>
  <si>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</si>
  <si>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</si>
  <si>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</si>
  <si>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</si>
  <si>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</si>
  <si>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</si>
  <si>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</si>
  <si>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</si>
  <si>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</si>
  <si>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</si>
  <si>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</si>
  <si>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</si>
  <si>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</si>
  <si>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</si>
  <si>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</si>
  <si>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</si>
  <si>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</si>
  <si>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</si>
  <si>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</si>
  <si>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</si>
  <si>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</si>
  <si>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</si>
  <si>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</si>
  <si>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</si>
  <si>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</si>
  <si>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</si>
  <si>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</si>
  <si>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</si>
  <si>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</si>
  <si>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</si>
  <si>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</si>
  <si>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</si>
  <si>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</si>
  <si>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</si>
  <si>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</si>
  <si>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</si>
  <si>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</si>
  <si>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</si>
  <si>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</si>
  <si>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</si>
  <si>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</si>
  <si>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</si>
  <si>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</si>
  <si>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</si>
  <si>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</si>
  <si>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</si>
  <si>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</si>
  <si>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</si>
  <si>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</si>
  <si>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</si>
  <si>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</si>
  <si>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</si>
  <si>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</si>
  <si>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</si>
  <si>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</si>
  <si>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</si>
  <si>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</si>
  <si>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</si>
  <si>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</si>
  <si>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</si>
  <si>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</si>
  <si>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</si>
  <si>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</si>
  <si>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</si>
  <si>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</si>
  <si>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</si>
  <si>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</si>
  <si>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</si>
  <si>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</si>
  <si>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</si>
  <si>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</si>
  <si>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</si>
  <si>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</si>
  <si>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</si>
  <si>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</si>
  <si>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</si>
  <si>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</si>
  <si>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</si>
  <si>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</si>
  <si>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</si>
  <si>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</si>
  <si>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</si>
  <si>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</si>
  <si>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</si>
  <si>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</si>
  <si>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</si>
  <si>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</si>
  <si>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</si>
  <si>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</si>
  <si>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</si>
  <si>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</si>
  <si>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</si>
  <si>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</si>
  <si>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</si>
  <si>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</si>
  <si>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</si>
  <si>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</si>
  <si>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</si>
  <si>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</si>
  <si>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</si>
  <si>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</si>
  <si>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</si>
  <si>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</si>
  <si>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</si>
  <si>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</si>
  <si>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</si>
  <si>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</si>
  <si>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</si>
  <si>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</si>
  <si>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</si>
  <si>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</si>
  <si>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</si>
  <si>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</si>
  <si>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</si>
  <si>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</si>
  <si>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</si>
  <si>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</si>
  <si>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</si>
  <si>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</si>
  <si>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</si>
  <si>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</si>
  <si>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</si>
  <si>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</si>
  <si>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</si>
  <si>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</si>
  <si>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</si>
  <si>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</si>
  <si>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</si>
  <si>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</si>
  <si>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</si>
  <si>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</si>
  <si>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</si>
  <si>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</si>
  <si>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</si>
  <si>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</si>
  <si>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</si>
  <si>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</si>
  <si>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</si>
  <si>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</si>
  <si>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</si>
  <si>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</si>
  <si>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</si>
  <si>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</si>
  <si>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</si>
  <si>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</si>
  <si>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</si>
  <si>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</si>
  <si>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</si>
  <si>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</si>
  <si>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</si>
  <si>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</si>
  <si>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</si>
  <si>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</si>
  <si>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</si>
  <si>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</si>
  <si>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</si>
  <si>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</si>
  <si>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</si>
  <si>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</si>
  <si>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</si>
  <si>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</si>
  <si>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</si>
  <si>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</si>
  <si>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</si>
  <si>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</si>
  <si>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</si>
  <si>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</si>
  <si>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</si>
  <si>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</si>
  <si>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</si>
  <si>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</si>
  <si>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</si>
  <si>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</si>
  <si>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</si>
  <si>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</si>
  <si>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</si>
  <si>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</si>
  <si>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</si>
  <si>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</si>
  <si>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</si>
  <si>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</si>
  <si>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</si>
  <si>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</si>
  <si>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</si>
  <si>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</si>
  <si>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</si>
  <si>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</si>
  <si>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</si>
  <si>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</si>
  <si>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</si>
  <si>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</si>
  <si>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</si>
  <si>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</si>
  <si>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</si>
  <si>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</si>
  <si>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</si>
  <si>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</si>
  <si>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</si>
  <si>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</si>
  <si>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</si>
  <si>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</si>
  <si>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</si>
  <si>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</si>
  <si>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</si>
  <si>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</si>
  <si>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</si>
  <si>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</si>
  <si>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</si>
  <si>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</si>
  <si>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</si>
  <si>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</si>
  <si>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</si>
  <si>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</si>
  <si>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</si>
  <si>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</si>
  <si>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</si>
  <si>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</si>
  <si>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</si>
  <si>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</si>
  <si>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</si>
  <si>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</si>
  <si>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</si>
  <si>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</si>
  <si>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</si>
  <si>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</si>
  <si>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</si>
  <si>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</si>
  <si>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</si>
  <si>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</si>
  <si>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</si>
  <si>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</si>
  <si>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</si>
  <si>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</si>
  <si>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</si>
  <si>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</si>
  <si>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</si>
  <si>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</si>
  <si>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</si>
  <si>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</si>
  <si>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</si>
  <si>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</si>
  <si>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</si>
  <si>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</si>
  <si>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</si>
  <si>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</si>
  <si>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</si>
  <si>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</si>
  <si>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</si>
  <si>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</si>
  <si>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</si>
  <si>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</si>
  <si>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</si>
  <si>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</si>
  <si>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</si>
  <si>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</si>
  <si>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</si>
  <si>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</si>
  <si>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</si>
  <si>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</si>
  <si>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</si>
  <si>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</si>
  <si>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</si>
  <si>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</si>
  <si>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</si>
  <si>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</si>
  <si>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</si>
  <si>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</si>
  <si>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</si>
  <si>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</si>
  <si>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</si>
  <si>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</si>
  <si>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</si>
  <si>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</si>
  <si>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</si>
  <si>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</si>
  <si>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</si>
  <si>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</si>
  <si>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</si>
  <si>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</si>
  <si>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</si>
  <si>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</si>
  <si>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</si>
  <si>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</si>
  <si>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</si>
  <si>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</si>
  <si>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</si>
  <si>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</si>
  <si>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</si>
  <si>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</si>
  <si>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</si>
  <si>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</si>
  <si>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</si>
  <si>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</si>
  <si>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</si>
  <si>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</si>
  <si>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</si>
  <si>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</si>
  <si>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</si>
  <si>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</si>
  <si>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</si>
  <si>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</si>
  <si>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</si>
  <si>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</si>
  <si>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</si>
  <si>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</si>
  <si>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</si>
  <si>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</si>
  <si>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</si>
  <si>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</si>
  <si>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</si>
  <si>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</si>
  <si>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</si>
  <si>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</si>
  <si>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</si>
  <si>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</si>
  <si>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</si>
  <si>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</si>
  <si>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</si>
  <si>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</si>
  <si>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</si>
  <si>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</si>
  <si>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</si>
  <si>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</si>
  <si>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</si>
  <si>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</si>
  <si>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</si>
  <si>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</si>
  <si>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</si>
  <si>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</si>
  <si>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</si>
  <si>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</si>
  <si>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</si>
  <si>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</si>
  <si>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</si>
  <si>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</si>
  <si>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</si>
  <si>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</si>
  <si>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</si>
  <si>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</si>
  <si>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</si>
  <si>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</si>
  <si>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</si>
  <si>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</si>
  <si>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</si>
  <si>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</si>
  <si>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</si>
  <si>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</si>
  <si>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</si>
  <si>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</si>
  <si>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</si>
  <si>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</si>
  <si>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</si>
  <si>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</si>
  <si>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</si>
  <si>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</si>
  <si>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</si>
  <si>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</si>
  <si>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</si>
  <si>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</si>
  <si>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</si>
  <si>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</si>
  <si>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</si>
  <si>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</si>
  <si>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</si>
  <si>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</si>
  <si>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</si>
  <si>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</si>
  <si>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</si>
  <si>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</si>
  <si>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</si>
  <si>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</si>
  <si>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</si>
  <si>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</si>
  <si>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</si>
  <si>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</si>
  <si>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</si>
  <si>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</si>
  <si>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</si>
  <si>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</si>
  <si>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</si>
  <si>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</si>
  <si>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</si>
  <si>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</si>
  <si>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</si>
  <si>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</si>
  <si>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</si>
  <si>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</si>
  <si>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</si>
  <si>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</si>
  <si>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</si>
  <si>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</si>
  <si>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</si>
  <si>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</si>
  <si>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</si>
  <si>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</si>
  <si>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</si>
  <si>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</si>
  <si>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</si>
  <si>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</si>
  <si>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</si>
  <si>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</si>
  <si>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</si>
  <si>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</si>
  <si>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</si>
  <si>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</si>
  <si>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</si>
  <si>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</si>
  <si>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</si>
  <si>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</si>
  <si>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</si>
  <si>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</si>
  <si>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</si>
  <si>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</si>
  <si>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</si>
  <si>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</si>
  <si>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</si>
  <si>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</si>
  <si>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</si>
  <si>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</si>
  <si>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</si>
  <si>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</si>
  <si>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</si>
  <si>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</si>
  <si>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</si>
  <si>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</si>
  <si>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</si>
  <si>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</si>
  <si>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</si>
  <si>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</si>
  <si>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</si>
  <si>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</si>
  <si>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</si>
  <si>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</si>
  <si>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</si>
  <si>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</si>
  <si>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</si>
  <si>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</si>
  <si>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</si>
  <si>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</si>
  <si>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</si>
  <si>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</si>
  <si>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</si>
  <si>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</si>
  <si>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</si>
  <si>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</si>
  <si>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</si>
  <si>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</si>
  <si>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</si>
  <si>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</si>
  <si>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</si>
  <si>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</si>
  <si>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</si>
  <si>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</si>
  <si>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</si>
  <si>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</si>
  <si>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</si>
  <si>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</si>
  <si>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</si>
  <si>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</si>
  <si>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</si>
  <si>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</si>
  <si>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</si>
  <si>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</si>
  <si>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</si>
  <si>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</si>
  <si>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</si>
  <si>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</si>
  <si>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</si>
  <si>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</si>
  <si>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</si>
  <si>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</si>
  <si>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</si>
  <si>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</si>
  <si>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</si>
  <si>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</si>
  <si>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</si>
  <si>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</si>
  <si>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</si>
  <si>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</si>
  <si>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</si>
  <si>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</si>
  <si>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</si>
  <si>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</si>
  <si>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</si>
  <si>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</si>
  <si>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</si>
  <si>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</si>
  <si>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</si>
  <si>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</si>
  <si>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</si>
  <si>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</si>
  <si>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</si>
  <si>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</si>
  <si>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</si>
  <si>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</si>
  <si>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</si>
  <si>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</si>
  <si>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</si>
  <si>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</si>
  <si>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</si>
  <si>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</si>
  <si>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</si>
  <si>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</si>
  <si>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</si>
  <si>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</si>
  <si>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</si>
  <si>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</si>
  <si>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</si>
  <si>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</si>
  <si>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</si>
  <si>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</si>
  <si>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</si>
  <si>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</si>
  <si>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</si>
  <si>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</si>
  <si>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</si>
  <si>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</si>
  <si>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</si>
  <si>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</si>
  <si>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</si>
  <si>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</si>
  <si>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</si>
  <si>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</si>
  <si>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</si>
  <si>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</si>
  <si>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</si>
  <si>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</si>
  <si>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</si>
  <si>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</si>
  <si>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</si>
  <si>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</si>
  <si>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</si>
  <si>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</si>
  <si>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</si>
  <si>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</si>
  <si>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</si>
  <si>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</si>
  <si>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</si>
  <si>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</si>
  <si>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</si>
  <si>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</si>
  <si>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</si>
  <si>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</si>
  <si>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</si>
  <si>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</si>
  <si>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</si>
  <si>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</si>
  <si>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</si>
  <si>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</si>
  <si>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</si>
  <si>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</si>
  <si>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</si>
  <si>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</si>
  <si>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</si>
  <si>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</si>
  <si>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</si>
  <si>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</si>
  <si>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</si>
  <si>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</si>
  <si>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</si>
  <si>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</si>
  <si>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</si>
  <si>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</si>
  <si>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</si>
  <si>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</si>
  <si>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</si>
  <si>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</si>
  <si>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</si>
  <si>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</si>
  <si>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</si>
  <si>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</si>
  <si>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</si>
  <si>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</si>
  <si>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</si>
  <si>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</si>
  <si>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</si>
  <si>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</si>
  <si>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</si>
  <si>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</si>
  <si>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</si>
  <si>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</si>
  <si>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</si>
  <si>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</si>
  <si>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</si>
  <si>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</si>
  <si>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</si>
  <si>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</si>
  <si>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</si>
  <si>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</si>
  <si>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</si>
  <si>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</si>
  <si>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</si>
  <si>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</si>
  <si>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</si>
  <si>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</si>
  <si>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</si>
  <si>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</si>
  <si>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</si>
  <si>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</si>
  <si>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</si>
  <si>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</si>
  <si>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</si>
  <si>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</si>
  <si>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</si>
  <si>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</si>
  <si>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</si>
  <si>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</si>
  <si>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</si>
  <si>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</si>
  <si>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</si>
  <si>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</si>
  <si>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</si>
  <si>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</si>
  <si>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</si>
  <si>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</si>
  <si>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</si>
  <si>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</si>
  <si>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</si>
  <si>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</si>
  <si>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</si>
  <si>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</si>
  <si>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</si>
  <si>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</si>
  <si>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</si>
  <si>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</si>
  <si>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</si>
  <si>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</si>
  <si>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</si>
  <si>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</si>
  <si>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</si>
  <si>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</si>
  <si>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</si>
  <si>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</si>
  <si>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</si>
  <si>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</si>
  <si>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</si>
  <si>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</si>
  <si>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</si>
  <si>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</si>
  <si>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</si>
  <si>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</si>
  <si>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</si>
  <si>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</si>
  <si>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</si>
  <si>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</si>
  <si>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</si>
  <si>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</si>
  <si>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</si>
  <si>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</si>
  <si>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</si>
  <si>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</si>
  <si>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</si>
  <si>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</si>
  <si>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</si>
  <si>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</si>
  <si>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</si>
  <si>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</si>
  <si>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</si>
  <si>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</si>
  <si>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</si>
  <si>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</si>
  <si>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</si>
  <si>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</si>
  <si>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</si>
  <si>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</si>
  <si>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</si>
  <si>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</si>
  <si>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</si>
  <si>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</si>
  <si>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</si>
  <si>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</si>
  <si>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</si>
  <si>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</si>
  <si>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</si>
  <si>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</si>
  <si>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</si>
  <si>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</si>
  <si>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</si>
  <si>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</si>
  <si>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</si>
  <si>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</si>
  <si>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</si>
  <si>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</si>
  <si>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</si>
  <si>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</si>
  <si>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</si>
  <si>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</si>
  <si>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</si>
  <si>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</si>
  <si>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</si>
  <si>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</si>
  <si>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</si>
  <si>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</si>
  <si>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</si>
  <si>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</si>
  <si>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</si>
  <si>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</si>
  <si>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</si>
  <si>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</si>
  <si>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</si>
  <si>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</si>
  <si>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</si>
  <si>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</si>
  <si>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</si>
  <si>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</si>
  <si>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</si>
  <si>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</si>
  <si>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</si>
  <si>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</si>
  <si>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</si>
  <si>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</si>
  <si>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</si>
  <si>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</si>
  <si>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</si>
  <si>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</si>
  <si>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</si>
  <si>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</si>
  <si>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</si>
  <si>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</si>
  <si>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</si>
  <si>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</si>
  <si>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</si>
  <si>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</si>
  <si>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</si>
  <si>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</si>
  <si>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</si>
  <si>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</si>
  <si>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</si>
  <si>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</si>
  <si>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</si>
  <si>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</si>
  <si>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</si>
  <si>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</si>
  <si>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</si>
  <si>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</si>
  <si>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</si>
  <si>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</si>
  <si>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</si>
  <si>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</si>
  <si>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</si>
  <si>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</si>
  <si>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</si>
  <si>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</si>
  <si>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</si>
  <si>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</si>
  <si>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</si>
  <si>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</si>
  <si>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</si>
  <si>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</si>
  <si>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</si>
  <si>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</si>
  <si>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</si>
  <si>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</si>
  <si>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</si>
  <si>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</si>
  <si>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</si>
  <si>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</si>
  <si>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</si>
  <si>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</si>
  <si>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</si>
  <si>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</si>
  <si>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</si>
  <si>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</si>
  <si>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</si>
  <si>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</si>
  <si>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</si>
  <si>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</si>
  <si>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</si>
  <si>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</si>
  <si>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</si>
  <si>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</si>
  <si>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</si>
  <si>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</si>
  <si>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</si>
  <si>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</si>
  <si>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</si>
  <si>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</si>
  <si>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</si>
  <si>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</si>
  <si>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</si>
  <si>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</si>
  <si>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</si>
  <si>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</si>
  <si>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</si>
  <si>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</si>
  <si>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</si>
  <si>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</si>
  <si>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</si>
  <si>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</si>
  <si>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</si>
  <si>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</si>
  <si>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</si>
  <si>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</si>
  <si>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</si>
  <si>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</si>
  <si>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</si>
  <si>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</si>
  <si>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</si>
  <si>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</si>
  <si>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</si>
  <si>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</si>
  <si>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</si>
  <si>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</si>
  <si>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</si>
  <si>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</si>
  <si>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</si>
  <si>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</si>
  <si>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</si>
  <si>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</si>
  <si>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</si>
  <si>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</si>
  <si>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</si>
  <si>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</si>
  <si>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</si>
  <si>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</si>
  <si>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</si>
  <si>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</si>
  <si>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</si>
  <si>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</si>
  <si>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</si>
  <si>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</si>
  <si>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</si>
  <si>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</si>
  <si>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</si>
  <si>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</si>
  <si>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</si>
  <si>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</si>
  <si>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</si>
  <si>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</si>
  <si>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</si>
  <si>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</si>
  <si>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</si>
  <si>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</si>
  <si>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</si>
  <si>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</si>
  <si>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</si>
  <si>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</si>
  <si>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</si>
  <si>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</si>
  <si>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</si>
  <si>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</si>
  <si>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</si>
  <si>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</si>
  <si>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</si>
  <si>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</si>
  <si>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</si>
  <si>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</si>
  <si>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</si>
  <si>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</si>
  <si>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</si>
  <si>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</si>
  <si>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</si>
  <si>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</si>
  <si>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</si>
  <si>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</si>
  <si>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</si>
  <si>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</si>
  <si>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</si>
  <si>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</si>
  <si>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</si>
  <si>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</si>
  <si>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</si>
  <si>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</si>
  <si>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</si>
  <si>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</si>
  <si>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</si>
  <si>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</si>
  <si>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</si>
  <si>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</si>
  <si>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</si>
  <si>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</si>
  <si>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</si>
  <si>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</si>
  <si>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</si>
  <si>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</si>
  <si>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</si>
  <si>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</si>
  <si>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</si>
  <si>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</si>
  <si>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</si>
  <si>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</si>
  <si>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</si>
  <si>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</si>
  <si>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</si>
  <si>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</si>
  <si>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</si>
  <si>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</si>
  <si>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</si>
  <si>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</si>
  <si>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</si>
  <si>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</si>
  <si>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</si>
  <si>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</si>
  <si>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</si>
  <si>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</si>
  <si>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</si>
  <si>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</si>
  <si>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</si>
  <si>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</si>
  <si>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</si>
  <si>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</si>
  <si>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</si>
  <si>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</si>
  <si>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</si>
  <si>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</si>
  <si>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</si>
  <si>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</si>
  <si>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</si>
  <si>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</si>
  <si>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</si>
  <si>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</si>
  <si>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</si>
  <si>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</si>
  <si>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</si>
  <si>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</si>
  <si>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</si>
  <si>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</si>
  <si>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</si>
  <si>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</si>
  <si>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</si>
  <si>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</si>
  <si>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</si>
  <si>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</si>
  <si>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</si>
  <si>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</si>
  <si>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</si>
  <si>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</si>
  <si>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</si>
  <si>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</si>
  <si>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</si>
  <si>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</si>
  <si>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</si>
  <si>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</si>
  <si>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</si>
  <si>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</si>
  <si>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</si>
  <si>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</si>
  <si>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</si>
  <si>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</si>
  <si>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</si>
  <si>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</si>
  <si>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</si>
  <si>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</si>
  <si>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</si>
  <si>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</si>
  <si>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</si>
  <si>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</si>
  <si>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</si>
  <si>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</si>
  <si>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</si>
  <si>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</si>
  <si>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</si>
  <si>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</si>
  <si>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</si>
  <si>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</si>
  <si>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</si>
  <si>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</si>
  <si>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</si>
  <si>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</si>
  <si>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</si>
  <si>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</si>
  <si>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</si>
  <si>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</si>
  <si>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</si>
  <si>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</si>
  <si>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</si>
  <si>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</si>
  <si>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</si>
  <si>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</si>
  <si>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</si>
  <si>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</si>
  <si>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</si>
  <si>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</si>
  <si>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</si>
  <si>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</si>
  <si>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</si>
  <si>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</si>
  <si>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</si>
  <si>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</si>
  <si>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</si>
  <si>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</si>
  <si>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</si>
  <si>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</si>
  <si>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</si>
  <si>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</si>
  <si>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</si>
  <si>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</si>
  <si>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</si>
  <si>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</si>
  <si>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</si>
  <si>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</si>
  <si>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</si>
  <si>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</si>
  <si>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</si>
  <si>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</si>
  <si>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</si>
  <si>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</si>
  <si>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</si>
  <si>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</si>
  <si>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</si>
  <si>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</si>
  <si>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</si>
  <si>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</si>
  <si>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</si>
  <si>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</si>
  <si>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</si>
  <si>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</si>
  <si>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</si>
  <si>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</si>
  <si>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</si>
  <si>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</si>
  <si>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</si>
  <si>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</si>
  <si>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</si>
  <si>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</si>
  <si>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</si>
  <si>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</si>
  <si>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</si>
  <si>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</si>
  <si>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</si>
  <si>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</si>
  <si>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</si>
  <si>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</si>
  <si>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</si>
  <si>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</si>
  <si>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</si>
  <si>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</si>
  <si>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</si>
  <si>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</si>
  <si>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</si>
  <si>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</si>
  <si>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</si>
  <si>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</si>
  <si>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</si>
  <si>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</si>
  <si>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</si>
  <si>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</si>
  <si>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</si>
  <si>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</si>
  <si>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</si>
  <si>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</si>
  <si>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</si>
  <si>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</si>
  <si>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</si>
  <si>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</si>
  <si>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</si>
  <si>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</si>
  <si>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</si>
  <si>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</si>
  <si>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</si>
  <si>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</si>
  <si>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</si>
  <si>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</si>
  <si>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</si>
  <si>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</si>
  <si>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</si>
  <si>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</si>
  <si>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</si>
  <si>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</si>
  <si>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</si>
  <si>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</si>
  <si>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</si>
  <si>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</si>
  <si>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</si>
  <si>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</si>
  <si>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</si>
  <si>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</si>
  <si>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</si>
  <si>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</si>
  <si>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</si>
  <si>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</si>
  <si>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</si>
  <si>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</si>
  <si>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</si>
  <si>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</si>
  <si>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</si>
  <si>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</si>
  <si>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</si>
  <si>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</si>
  <si>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</si>
  <si>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</si>
  <si>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</si>
  <si>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</si>
  <si>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</si>
  <si>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</si>
  <si>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</si>
  <si>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</si>
  <si>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</si>
  <si>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</si>
  <si>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</si>
  <si>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</si>
  <si>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</si>
  <si>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</si>
  <si>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</si>
  <si>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</si>
  <si>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</si>
  <si>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</si>
  <si>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</si>
  <si>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</si>
  <si>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</si>
  <si>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</si>
  <si>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</si>
  <si>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</si>
  <si>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</si>
  <si>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</si>
  <si>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</si>
  <si>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</si>
  <si>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</si>
  <si>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</si>
  <si>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</si>
  <si>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</si>
  <si>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</si>
  <si>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</si>
  <si>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</si>
  <si>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</si>
  <si>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</si>
  <si>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</si>
  <si>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</si>
  <si>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</si>
  <si>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</si>
  <si>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</si>
  <si>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</si>
  <si>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</si>
  <si>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</si>
  <si>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</si>
  <si>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</si>
  <si>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</si>
  <si>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</si>
  <si>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</si>
  <si>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</si>
  <si>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</si>
  <si>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</si>
  <si>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</si>
  <si>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</si>
  <si>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</si>
  <si>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</si>
  <si>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</si>
  <si>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</si>
  <si>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</si>
  <si>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</si>
  <si>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</si>
  <si>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</si>
  <si>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</si>
  <si>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</si>
  <si>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</si>
  <si>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</si>
  <si>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</si>
  <si>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</si>
  <si>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</si>
  <si>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</si>
  <si>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</si>
  <si>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</si>
  <si>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</si>
  <si>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</si>
  <si>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</si>
  <si>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</si>
  <si>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</si>
  <si>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</si>
  <si>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</si>
  <si>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</si>
  <si>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</si>
  <si>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</si>
  <si>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</si>
  <si>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</si>
  <si>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</si>
  <si>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</si>
  <si>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</si>
  <si>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</si>
  <si>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</si>
  <si>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</si>
  <si>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</si>
  <si>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</si>
  <si>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</si>
  <si>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</si>
  <si>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</si>
  <si>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</si>
  <si>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</si>
  <si>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</si>
  <si>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</si>
  <si>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</si>
  <si>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</si>
  <si>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</si>
  <si>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</si>
  <si>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</si>
  <si>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</si>
  <si>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</si>
  <si>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</si>
  <si>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</si>
  <si>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</si>
  <si>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</si>
  <si>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</si>
  <si>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</si>
  <si>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</si>
  <si>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</si>
  <si>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</si>
  <si>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</si>
  <si>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</si>
  <si>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</si>
  <si>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</si>
  <si>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</si>
  <si>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</si>
  <si>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</si>
  <si>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</si>
  <si>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</si>
  <si>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</si>
  <si>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</si>
  <si>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</si>
  <si>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</si>
  <si>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</si>
  <si>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</si>
  <si>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</si>
  <si>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</si>
  <si>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</si>
  <si>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</si>
  <si>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</si>
  <si>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</si>
  <si>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</si>
  <si>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</si>
  <si>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</si>
  <si>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</si>
  <si>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</si>
  <si>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</si>
  <si>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</si>
  <si>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</si>
  <si>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</si>
  <si>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</si>
  <si>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</si>
  <si>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</si>
  <si>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</si>
  <si>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</si>
  <si>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</si>
  <si>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</si>
  <si>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</si>
  <si>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</si>
  <si>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</si>
  <si>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</si>
  <si>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</si>
  <si>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</si>
  <si>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</si>
  <si>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</si>
  <si>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</si>
  <si>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</si>
  <si>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</si>
  <si>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</si>
  <si>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</si>
  <si>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</si>
  <si>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</si>
  <si>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</si>
  <si>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</si>
  <si>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</si>
  <si>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</si>
  <si>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</si>
  <si>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</si>
  <si>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</si>
  <si>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</si>
  <si>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</si>
  <si>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</si>
  <si>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</si>
  <si>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</si>
  <si>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</si>
  <si>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</si>
  <si>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</si>
  <si>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</si>
  <si>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</si>
  <si>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</si>
  <si>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</si>
  <si>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</si>
  <si>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</si>
  <si>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</si>
  <si>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</si>
  <si>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</si>
  <si>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</si>
  <si>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</si>
  <si>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</si>
  <si>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</si>
  <si>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</si>
  <si>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</si>
  <si>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</si>
  <si>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</si>
  <si>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</si>
  <si>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</si>
  <si>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</si>
  <si>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</si>
  <si>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</si>
  <si>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</si>
  <si>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</si>
  <si>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</si>
  <si>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</si>
  <si>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</si>
  <si>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</si>
  <si>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</si>
  <si>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</si>
  <si>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</si>
  <si>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</si>
  <si>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</si>
  <si>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</si>
  <si>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</si>
  <si>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</si>
  <si>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</si>
  <si>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</si>
  <si>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</si>
  <si>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</si>
  <si>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</si>
  <si>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</si>
  <si>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</si>
  <si>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</si>
  <si>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</si>
  <si>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</si>
  <si>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</si>
  <si>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</si>
  <si>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</si>
  <si>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</si>
  <si>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</si>
  <si>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</si>
  <si>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</si>
  <si>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</si>
  <si>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</si>
  <si>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</si>
  <si>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</si>
  <si>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</si>
  <si>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</si>
  <si>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</si>
  <si>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</si>
  <si>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</si>
  <si>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</si>
  <si>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</si>
  <si>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</si>
  <si>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</si>
  <si>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</si>
  <si>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</si>
  <si>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</si>
  <si>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</si>
  <si>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</si>
  <si>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</si>
  <si>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</si>
  <si>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</si>
  <si>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</si>
  <si>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</si>
  <si>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</si>
  <si>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</si>
  <si>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</si>
  <si>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</si>
  <si>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</si>
  <si>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</si>
  <si>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</si>
  <si>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</si>
  <si>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</si>
  <si>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</si>
  <si>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</si>
  <si>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</si>
  <si>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</si>
  <si>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</si>
  <si>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</si>
  <si>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</si>
  <si>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</si>
  <si>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</si>
  <si>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</si>
  <si>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</si>
  <si>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</si>
  <si>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</si>
  <si>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</si>
  <si>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</si>
  <si>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</si>
  <si>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</si>
  <si>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</si>
  <si>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</si>
  <si>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</si>
  <si>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</si>
  <si>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</si>
  <si>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</si>
  <si>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</si>
  <si>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</si>
  <si>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</si>
  <si>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</si>
  <si>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</si>
  <si>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</si>
  <si>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</si>
  <si>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</si>
  <si>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</si>
  <si>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</si>
  <si>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</si>
  <si>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</si>
  <si>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</si>
  <si>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</si>
  <si>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</si>
  <si>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</si>
  <si>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</si>
  <si>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</si>
  <si>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</si>
  <si>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</si>
  <si>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</si>
  <si>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</si>
  <si>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</si>
  <si>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</si>
  <si>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</si>
  <si>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</si>
  <si>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</si>
  <si>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</si>
  <si>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</si>
  <si>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</si>
  <si>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</si>
  <si>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</si>
  <si>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</si>
  <si>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</si>
  <si>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</si>
  <si>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</si>
  <si>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</si>
  <si>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</si>
  <si>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</si>
  <si>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</si>
  <si>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</si>
  <si>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</si>
  <si>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</si>
  <si>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</si>
  <si>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</si>
  <si>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</si>
  <si>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</si>
  <si>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</si>
  <si>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</si>
  <si>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</si>
  <si>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</si>
  <si>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</si>
  <si>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</si>
  <si>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</si>
  <si>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</si>
  <si>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</si>
  <si>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</si>
  <si>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</si>
  <si>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</si>
  <si>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</si>
  <si>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</si>
  <si>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</si>
  <si>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</si>
  <si>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</si>
  <si>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</si>
  <si>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</si>
  <si>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</si>
  <si>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</si>
  <si>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</si>
  <si>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</si>
  <si>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</si>
  <si>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</si>
  <si>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</si>
  <si>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</si>
  <si>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</si>
  <si>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</si>
  <si>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</si>
  <si>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</si>
  <si>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</si>
  <si>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</si>
  <si>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</si>
  <si>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</si>
  <si>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</si>
  <si>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</si>
  <si>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</si>
  <si>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</si>
  <si>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</si>
  <si>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</si>
  <si>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</si>
  <si>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</si>
  <si>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</si>
  <si>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</si>
  <si>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</si>
  <si>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</si>
  <si>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</si>
  <si>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</si>
  <si>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</si>
  <si>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</si>
  <si>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</si>
  <si>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</si>
  <si>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</si>
  <si>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</si>
  <si>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</si>
  <si>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</si>
  <si>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</si>
  <si>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</si>
  <si>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</si>
  <si>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</si>
  <si>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</si>
  <si>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</si>
  <si>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</si>
  <si>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</si>
  <si>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</si>
  <si>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</si>
  <si>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</si>
  <si>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</si>
  <si>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</si>
  <si>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</si>
  <si>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</si>
  <si>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</si>
  <si>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</si>
  <si>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</si>
  <si>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</si>
  <si>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</si>
  <si>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</si>
  <si>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</si>
  <si>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</si>
  <si>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</si>
  <si>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</si>
  <si>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</si>
  <si>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</si>
  <si>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</si>
  <si>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</si>
  <si>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</si>
  <si>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</si>
  <si>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</si>
  <si>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</si>
  <si>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</si>
  <si>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</si>
  <si>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</si>
  <si>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</si>
  <si>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</si>
  <si>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</si>
  <si>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</si>
  <si>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</si>
  <si>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</si>
  <si>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</si>
  <si>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</si>
  <si>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</si>
  <si>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</si>
  <si>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</si>
  <si>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</si>
  <si>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</si>
  <si>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</si>
  <si>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</si>
  <si>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</si>
  <si>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</si>
  <si>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</si>
  <si>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</si>
  <si>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</si>
  <si>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</si>
  <si>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</si>
  <si>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</si>
  <si>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</si>
  <si>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</si>
  <si>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</si>
  <si>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</si>
  <si>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</si>
  <si>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</si>
  <si>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</si>
  <si>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</si>
  <si>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</si>
  <si>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</si>
  <si>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</si>
  <si>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</si>
  <si>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</si>
  <si>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</si>
  <si>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</si>
  <si>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</si>
  <si>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</si>
  <si>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</si>
  <si>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</si>
  <si>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</si>
  <si>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</si>
  <si>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</si>
  <si>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</si>
  <si>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</si>
  <si>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</si>
  <si>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</si>
  <si>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</si>
  <si>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</si>
  <si>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</si>
  <si>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</si>
  <si>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</si>
  <si>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</si>
  <si>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</si>
  <si>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</si>
  <si>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</si>
  <si>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</si>
  <si>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</si>
  <si>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</si>
  <si>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</si>
  <si>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</si>
  <si>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</si>
  <si>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</si>
  <si>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</si>
  <si>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</si>
  <si>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</si>
  <si>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</si>
  <si>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</si>
  <si>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</si>
  <si>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</si>
  <si>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</si>
  <si>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</si>
  <si>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</si>
  <si>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</si>
  <si>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</si>
  <si>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</si>
  <si>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</si>
  <si>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</si>
  <si>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</si>
  <si>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</si>
  <si>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</si>
  <si>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</si>
  <si>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</si>
  <si>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</si>
  <si>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</si>
  <si>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</si>
  <si>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</si>
  <si>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</si>
  <si>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</si>
  <si>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</si>
  <si>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</si>
  <si>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</si>
  <si>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</si>
  <si>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</si>
  <si>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</si>
  <si>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</si>
  <si>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</si>
  <si>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</si>
  <si>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</si>
  <si>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</si>
  <si>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</si>
  <si>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</si>
  <si>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</si>
  <si>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</si>
  <si>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</si>
  <si>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</si>
  <si>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</si>
  <si>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</si>
  <si>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</si>
  <si>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</si>
  <si>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</si>
  <si>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</si>
  <si>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</si>
  <si>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</si>
  <si>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</si>
  <si>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</si>
  <si>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</si>
  <si>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</si>
  <si>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</si>
  <si>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</si>
  <si>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</si>
  <si>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</si>
  <si>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</si>
  <si>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</si>
  <si>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</si>
  <si>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</si>
  <si>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</si>
  <si>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</si>
  <si>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</si>
  <si>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</si>
  <si>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</si>
  <si>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</si>
  <si>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</si>
  <si>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</si>
  <si>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</si>
  <si>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</si>
  <si>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</si>
  <si>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</si>
  <si>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</si>
  <si>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</si>
  <si>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</si>
  <si>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</si>
  <si>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</si>
  <si>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</si>
  <si>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</si>
  <si>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</si>
  <si>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</si>
  <si>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</si>
  <si>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</si>
  <si>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</si>
  <si>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</si>
  <si>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</si>
  <si>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</si>
  <si>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</si>
  <si>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</si>
  <si>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</si>
  <si>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</si>
  <si>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</si>
  <si>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</si>
  <si>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</si>
  <si>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</si>
  <si>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</si>
  <si>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</si>
  <si>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</si>
  <si>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</si>
  <si>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</si>
  <si>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</si>
  <si>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</si>
  <si>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</si>
  <si>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</si>
  <si>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</si>
  <si>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</si>
  <si>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</si>
  <si>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</si>
  <si>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</si>
  <si>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</si>
  <si>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</si>
  <si>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</si>
  <si>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</si>
  <si>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</si>
  <si>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</si>
  <si>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</si>
  <si>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</si>
  <si>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</si>
  <si>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</si>
  <si>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</si>
  <si>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</si>
  <si>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</si>
  <si>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</si>
  <si>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</si>
  <si>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</si>
  <si>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</si>
  <si>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</si>
  <si>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</si>
  <si>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</si>
  <si>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</si>
  <si>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</si>
  <si>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</si>
  <si>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</si>
  <si>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</si>
  <si>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</si>
  <si>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</si>
  <si>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</si>
  <si>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</si>
  <si>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</si>
  <si>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</si>
  <si>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</si>
  <si>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</si>
  <si>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</si>
  <si>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</si>
  <si>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</si>
  <si>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</si>
  <si>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</si>
  <si>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</si>
  <si>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</si>
  <si>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</si>
  <si>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</si>
  <si>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</si>
  <si>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</si>
  <si>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</si>
  <si>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</si>
  <si>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</si>
  <si>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</si>
  <si>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</si>
  <si>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</si>
  <si>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</si>
  <si>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</si>
  <si>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</si>
  <si>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</si>
  <si>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</si>
  <si>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</si>
  <si>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</si>
  <si>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</si>
  <si>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</si>
  <si>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</si>
  <si>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</si>
  <si>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</si>
  <si>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</si>
  <si>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</si>
  <si>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</si>
  <si>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</si>
  <si>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</si>
  <si>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</si>
  <si>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</si>
  <si>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</si>
  <si>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</si>
  <si>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</si>
  <si>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</si>
  <si>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</si>
  <si>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</si>
  <si>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</si>
  <si>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</si>
  <si>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</si>
  <si>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</si>
  <si>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</si>
  <si>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</si>
  <si>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</si>
  <si>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</si>
  <si>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</si>
  <si>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</si>
  <si>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</si>
  <si>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</si>
  <si>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</si>
  <si>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</si>
  <si>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</si>
  <si>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</si>
  <si>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</si>
  <si>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</si>
  <si>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</si>
  <si>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</si>
  <si>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</si>
  <si>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</si>
  <si>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</si>
  <si>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</si>
  <si>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</si>
  <si>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</si>
  <si>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</si>
  <si>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</si>
  <si>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</si>
  <si>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</si>
  <si>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</si>
  <si>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</si>
  <si>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</si>
  <si>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</si>
  <si>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</si>
  <si>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</si>
  <si>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</si>
  <si>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</si>
  <si>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</si>
  <si>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</si>
  <si>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</si>
  <si>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</si>
  <si>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</si>
  <si>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</si>
  <si>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</si>
  <si>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</si>
  <si>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</si>
  <si>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</si>
  <si>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</si>
  <si>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</si>
  <si>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</si>
  <si>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</si>
  <si>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</si>
  <si>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</si>
  <si>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</si>
  <si>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</si>
  <si>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</si>
  <si>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</si>
  <si>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</si>
  <si>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</si>
  <si>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</si>
  <si>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</si>
  <si>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</si>
  <si>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</si>
  <si>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</si>
  <si>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</si>
  <si>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</si>
  <si>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</si>
  <si>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</si>
  <si>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</si>
  <si>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</si>
  <si>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</si>
  <si>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</si>
  <si>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</si>
  <si>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</si>
  <si>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</si>
  <si>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</si>
  <si>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</si>
  <si>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</si>
  <si>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</si>
  <si>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</si>
  <si>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</si>
  <si>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</si>
  <si>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</si>
  <si>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</si>
  <si>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</si>
  <si>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</si>
  <si>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</si>
  <si>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</si>
  <si>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</si>
  <si>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</si>
  <si>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</si>
  <si>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</si>
  <si>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</si>
  <si>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</si>
  <si>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</si>
  <si>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</si>
  <si>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</si>
  <si>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</si>
  <si>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</si>
  <si>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</si>
  <si>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</si>
  <si>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</si>
  <si>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</si>
  <si>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</si>
  <si>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</si>
  <si>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</si>
  <si>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</si>
  <si>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</si>
  <si>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</si>
  <si>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</si>
  <si>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</si>
  <si>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</si>
  <si>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</si>
  <si>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</si>
  <si>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</si>
  <si>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</si>
  <si>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</si>
  <si>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</si>
  <si>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</si>
  <si>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</si>
  <si>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</si>
  <si>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</si>
  <si>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</si>
  <si>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</si>
  <si>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</si>
  <si>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</si>
  <si>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</si>
  <si>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</si>
  <si>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</si>
  <si>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</si>
  <si>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</si>
  <si>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</si>
  <si>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</si>
  <si>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</si>
  <si>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</si>
  <si>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</si>
  <si>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</si>
  <si>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</si>
  <si>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</si>
  <si>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</si>
  <si>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</si>
  <si>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</si>
  <si>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</si>
  <si>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</si>
  <si>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</si>
  <si>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</si>
  <si>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</si>
  <si>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</si>
  <si>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</si>
  <si>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</si>
  <si>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</si>
  <si>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</si>
  <si>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</si>
  <si>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</si>
  <si>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</si>
  <si>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</si>
  <si>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</si>
  <si>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</si>
  <si>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</si>
  <si>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</si>
  <si>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</si>
  <si>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</si>
  <si>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</si>
  <si>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</si>
  <si>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</si>
  <si>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</si>
  <si>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</si>
  <si>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</si>
  <si>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</si>
  <si>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</si>
  <si>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</si>
  <si>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</si>
  <si>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</si>
  <si>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</si>
  <si>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</si>
  <si>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</si>
  <si>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</si>
  <si>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</si>
  <si>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</si>
  <si>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</si>
  <si>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</si>
  <si>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</si>
  <si>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</si>
  <si>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</si>
  <si>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</si>
  <si>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</si>
  <si>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</si>
  <si>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</si>
  <si>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</si>
  <si>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</si>
  <si>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</si>
  <si>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</si>
  <si>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</si>
  <si>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</si>
  <si>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</si>
  <si>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</si>
  <si>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</si>
  <si>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</si>
  <si>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</si>
  <si>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</si>
  <si>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</si>
  <si>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</si>
  <si>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</si>
  <si>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</si>
  <si>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</si>
  <si>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</si>
  <si>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</si>
  <si>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</si>
  <si>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</si>
  <si>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</si>
  <si>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</si>
  <si>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</si>
  <si>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</si>
  <si>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</si>
  <si>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</si>
  <si>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</si>
  <si>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</si>
  <si>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</si>
  <si>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</si>
  <si>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</si>
  <si>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</si>
  <si>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</si>
  <si>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</si>
  <si>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</si>
  <si>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</si>
  <si>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</si>
  <si>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</si>
  <si>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</si>
  <si>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</si>
  <si>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</si>
  <si>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</si>
  <si>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</si>
  <si>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</si>
  <si>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</si>
  <si>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</si>
  <si>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</si>
  <si>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</si>
  <si>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</si>
  <si>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</si>
  <si>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</si>
  <si>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</si>
  <si>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</si>
  <si>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</si>
  <si>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</si>
  <si>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</si>
  <si>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</si>
  <si>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</si>
  <si>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</si>
  <si>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</si>
  <si>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</si>
  <si>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</si>
  <si>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</si>
  <si>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</si>
  <si>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</si>
  <si>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</si>
  <si>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</si>
  <si>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</si>
  <si>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</si>
  <si>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</si>
  <si>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</si>
  <si>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</si>
  <si>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</si>
  <si>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</si>
  <si>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</si>
  <si>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</si>
  <si>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</si>
  <si>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</si>
  <si>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</si>
  <si>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</si>
  <si>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</si>
  <si>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</si>
  <si>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</si>
  <si>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</si>
  <si>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</si>
  <si>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</si>
  <si>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</si>
  <si>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</si>
  <si>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</si>
  <si>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</si>
  <si>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</si>
  <si>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</si>
  <si>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</si>
  <si>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</si>
  <si>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</si>
  <si>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</si>
  <si>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</si>
  <si>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</si>
  <si>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</si>
  <si>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</si>
  <si>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</si>
  <si>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</si>
  <si>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</si>
  <si>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</si>
  <si>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</si>
  <si>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</si>
  <si>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</si>
  <si>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</si>
  <si>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</si>
  <si>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</si>
  <si>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</si>
  <si>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</si>
  <si>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</si>
  <si>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</si>
  <si>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</si>
  <si>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</si>
  <si>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</si>
  <si>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</si>
  <si>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</si>
  <si>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</si>
  <si>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</si>
  <si>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</si>
  <si>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</si>
  <si>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</si>
  <si>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</si>
  <si>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</si>
  <si>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</si>
  <si>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</si>
  <si>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</si>
  <si>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</si>
  <si>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</si>
  <si>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</si>
  <si>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</si>
  <si>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</si>
  <si>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</si>
  <si>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</si>
  <si>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</si>
  <si>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</si>
  <si>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</si>
  <si>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</si>
  <si>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</si>
  <si>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</si>
  <si>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</si>
  <si>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</si>
  <si>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</si>
  <si>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</si>
  <si>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</si>
  <si>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</si>
  <si>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</si>
  <si>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</si>
  <si>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</si>
  <si>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</si>
  <si>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</si>
  <si>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</si>
  <si>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</si>
  <si>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</si>
  <si>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</si>
  <si>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</si>
  <si>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</si>
  <si>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</si>
  <si>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</si>
  <si>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</si>
  <si>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</si>
  <si>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</si>
  <si>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</si>
  <si>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</si>
  <si>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</si>
  <si>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</si>
  <si>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</si>
  <si>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</si>
  <si>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</si>
  <si>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</si>
  <si>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</si>
  <si>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</si>
  <si>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</si>
  <si>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</si>
  <si>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</si>
  <si>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</si>
  <si>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</si>
  <si>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</si>
  <si>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</si>
  <si>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</si>
  <si>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</si>
  <si>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</si>
  <si>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</si>
  <si>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</si>
  <si>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</si>
  <si>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</si>
  <si>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</si>
  <si>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</si>
  <si>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</si>
  <si>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</si>
  <si>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</si>
  <si>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</si>
  <si>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</si>
  <si>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</si>
  <si>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</si>
  <si>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</si>
  <si>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</si>
  <si>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</si>
  <si>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</si>
  <si>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</si>
  <si>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</si>
  <si>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</si>
  <si>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</si>
  <si>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</si>
  <si>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</si>
  <si>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</si>
  <si>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</si>
  <si>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</si>
  <si>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</si>
  <si>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</si>
  <si>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</si>
  <si>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</si>
  <si>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</si>
  <si>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</si>
  <si>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</si>
  <si>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</si>
  <si>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</si>
  <si>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</si>
  <si>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</si>
  <si>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</si>
  <si>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</si>
  <si>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</si>
  <si>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</si>
  <si>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</si>
  <si>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</si>
  <si>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</si>
  <si>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</si>
  <si>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</si>
  <si>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</si>
  <si>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</si>
  <si>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</si>
  <si>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</si>
  <si>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</si>
  <si>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</si>
  <si>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</si>
  <si>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</si>
  <si>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</si>
  <si>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</si>
  <si>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</si>
  <si>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</si>
  <si>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</si>
  <si>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</si>
  <si>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</si>
  <si>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</si>
  <si>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</si>
  <si>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</si>
  <si>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</si>
  <si>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</si>
  <si>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</si>
  <si>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</si>
  <si>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</si>
  <si>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</si>
  <si>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</si>
  <si>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</si>
  <si>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</si>
  <si>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</si>
  <si>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</si>
  <si>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</si>
  <si>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</si>
  <si>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</si>
  <si>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</si>
  <si>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</si>
  <si>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</si>
  <si>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</si>
  <si>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</si>
  <si>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</si>
  <si>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</si>
  <si>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</si>
  <si>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</si>
  <si>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</si>
  <si>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</si>
  <si>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</si>
  <si>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</si>
  <si>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</si>
  <si>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</si>
  <si>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</si>
  <si>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</si>
  <si>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</si>
  <si>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</si>
  <si>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</si>
  <si>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</si>
  <si>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</si>
  <si>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</si>
  <si>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</si>
  <si>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</si>
  <si>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</si>
  <si>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</si>
  <si>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</si>
  <si>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</si>
  <si>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</si>
  <si>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</si>
  <si>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</si>
  <si>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</si>
  <si>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</si>
  <si>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</si>
  <si>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</si>
  <si>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</si>
  <si>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</si>
  <si>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</si>
  <si>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</si>
  <si>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</si>
  <si>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</si>
  <si>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</si>
  <si>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</si>
  <si>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</si>
  <si>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</si>
  <si>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</si>
  <si>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</si>
  <si>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</si>
  <si>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</si>
  <si>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</si>
  <si>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</si>
  <si>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</si>
  <si>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</si>
  <si>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</si>
  <si>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</si>
  <si>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</si>
  <si>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</si>
  <si>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</si>
  <si>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</si>
  <si>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</si>
  <si>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</si>
  <si>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</si>
  <si>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</si>
  <si>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</si>
  <si>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</si>
  <si>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</si>
  <si>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</si>
  <si>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</si>
  <si>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</si>
  <si>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</si>
  <si>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</si>
  <si>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</si>
  <si>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</si>
  <si>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</si>
  <si>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</si>
  <si>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</si>
  <si>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</si>
  <si>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</si>
  <si>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</si>
  <si>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</si>
  <si>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</si>
  <si>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</si>
  <si>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</si>
  <si>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</si>
  <si>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</si>
  <si>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</si>
  <si>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</si>
  <si>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</si>
  <si>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</si>
  <si>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</si>
  <si>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</si>
  <si>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</si>
  <si>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</si>
  <si>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</si>
  <si>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</si>
  <si>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</si>
  <si>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</si>
  <si>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</si>
  <si>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</si>
  <si>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</si>
  <si>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</si>
  <si>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</si>
  <si>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</si>
  <si>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</si>
  <si>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</si>
  <si>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</si>
  <si>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</si>
  <si>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</si>
  <si>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</si>
  <si>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</si>
  <si>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</si>
  <si>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</si>
  <si>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</si>
  <si>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</si>
  <si>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</si>
  <si>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</si>
  <si>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</si>
  <si>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</si>
  <si>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</si>
  <si>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</si>
  <si>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</si>
  <si>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</si>
  <si>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</si>
  <si>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</si>
  <si>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</si>
  <si>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</si>
  <si>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</si>
  <si>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</si>
  <si>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</si>
  <si>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</si>
  <si>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</si>
  <si>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</si>
  <si>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</si>
  <si>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</si>
  <si>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</si>
  <si>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</si>
  <si>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</si>
  <si>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</si>
  <si>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</si>
  <si>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</si>
  <si>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</si>
  <si>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</si>
  <si>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</si>
  <si>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</si>
  <si>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</si>
  <si>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</si>
  <si>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</si>
  <si>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</si>
  <si>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</si>
  <si>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</si>
  <si>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</si>
  <si>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</si>
  <si>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</si>
  <si>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</si>
  <si>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</si>
  <si>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</si>
  <si>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</si>
  <si>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</si>
  <si>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</si>
  <si>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</si>
  <si>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</si>
  <si>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</si>
  <si>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</si>
  <si>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</si>
  <si>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</si>
  <si>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</si>
  <si>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</si>
  <si>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</si>
  <si>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</si>
  <si>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</si>
  <si>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</si>
  <si>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</si>
  <si>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</si>
  <si>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</si>
  <si>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</si>
  <si>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</si>
  <si>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</si>
  <si>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</si>
  <si>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</si>
  <si>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</si>
  <si>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</si>
  <si>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</si>
  <si>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</si>
  <si>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</si>
  <si>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</si>
  <si>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</si>
  <si>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</si>
  <si>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</si>
  <si>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</si>
  <si>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</si>
  <si>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</si>
  <si>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</si>
  <si>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</si>
  <si>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</si>
  <si>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</si>
  <si>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</si>
  <si>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</si>
  <si>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</si>
  <si>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</si>
  <si>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</si>
  <si>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</si>
  <si>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</si>
  <si>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</si>
  <si>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</si>
  <si>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</si>
  <si>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</si>
  <si>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</si>
  <si>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</si>
  <si>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</si>
  <si>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</si>
  <si>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</si>
  <si>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</si>
  <si>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</si>
  <si>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</si>
  <si>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</si>
  <si>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</si>
  <si>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</si>
  <si>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</si>
  <si>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</si>
  <si>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</si>
  <si>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</si>
  <si>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</si>
  <si>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</si>
  <si>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</si>
  <si>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</si>
  <si>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</si>
  <si>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</si>
  <si>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</si>
  <si>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</si>
  <si>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</si>
  <si>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</si>
  <si>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</si>
  <si>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</si>
  <si>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</si>
  <si>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</si>
  <si>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</si>
  <si>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</si>
  <si>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</si>
  <si>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</si>
  <si>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</si>
  <si>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</si>
  <si>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</si>
  <si>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</si>
  <si>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</si>
  <si>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</si>
  <si>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</si>
  <si>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</si>
  <si>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</si>
  <si>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</si>
  <si>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</si>
  <si>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</si>
  <si>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</si>
  <si>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</si>
  <si>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</si>
  <si>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</si>
  <si>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</si>
  <si>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</si>
  <si>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</si>
  <si>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</si>
  <si>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</si>
  <si>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</si>
  <si>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</si>
  <si>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</si>
  <si>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</si>
  <si>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</si>
  <si>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</si>
  <si>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</si>
  <si>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</si>
  <si>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</si>
  <si>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</si>
  <si>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</si>
  <si>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</si>
  <si>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</si>
  <si>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</si>
  <si>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</si>
  <si>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</si>
  <si>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</si>
  <si>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</si>
  <si>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</si>
  <si>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</si>
  <si>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</si>
  <si>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</si>
  <si>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</si>
  <si>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</si>
  <si>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</si>
  <si>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</si>
  <si>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</si>
  <si>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</si>
  <si>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</si>
  <si>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</si>
  <si>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</si>
  <si>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</si>
  <si>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</si>
  <si>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</si>
  <si>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</si>
  <si>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</si>
  <si>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</si>
  <si>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</si>
  <si>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</si>
  <si>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</si>
  <si>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</si>
  <si>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</si>
  <si>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</si>
  <si>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</si>
  <si>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</si>
  <si>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</si>
  <si>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</si>
  <si>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</si>
  <si>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</si>
  <si>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</si>
  <si>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</si>
  <si>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</si>
  <si>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</si>
  <si>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</si>
  <si>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</si>
  <si>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</si>
  <si>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</si>
  <si>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</si>
  <si>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</si>
  <si>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</si>
  <si>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</si>
  <si>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</si>
  <si>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</si>
  <si>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</si>
  <si>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</si>
  <si>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</si>
  <si>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</si>
  <si>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</si>
  <si>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</si>
  <si>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</si>
  <si>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</si>
  <si>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</si>
  <si>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</si>
  <si>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</si>
  <si>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</si>
  <si>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</si>
  <si>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</si>
  <si>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</si>
  <si>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</si>
  <si>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</si>
  <si>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</si>
  <si>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</si>
  <si>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</si>
  <si>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</si>
  <si>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</si>
  <si>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</si>
  <si>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</si>
  <si>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</si>
  <si>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</si>
  <si>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</si>
  <si>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</si>
  <si>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</si>
  <si>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</si>
  <si>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</si>
  <si>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</si>
  <si>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</si>
  <si>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</si>
  <si>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</si>
  <si>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</si>
  <si>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</si>
  <si>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</si>
  <si>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</si>
  <si>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</si>
  <si>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</si>
  <si>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</si>
  <si>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</si>
  <si>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</si>
  <si>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</si>
  <si>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</si>
  <si>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</si>
  <si>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</si>
  <si>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</si>
  <si>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</si>
  <si>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</si>
  <si>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</si>
  <si>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</si>
  <si>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</si>
  <si>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</si>
  <si>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</si>
  <si>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</si>
  <si>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</si>
  <si>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</si>
  <si>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</si>
  <si>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</si>
  <si>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</si>
  <si>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</si>
  <si>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</si>
  <si>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</si>
  <si>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</si>
  <si>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</si>
  <si>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</si>
  <si>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</si>
  <si>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</si>
  <si>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</si>
  <si>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</si>
  <si>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</si>
  <si>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</si>
  <si>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</si>
  <si>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</si>
  <si>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</si>
  <si>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</si>
  <si>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</si>
  <si>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</si>
  <si>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</si>
  <si>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</si>
  <si>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</si>
  <si>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</si>
  <si>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</si>
  <si>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</si>
  <si>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</si>
  <si>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</si>
  <si>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</si>
  <si>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</si>
  <si>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</si>
  <si>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</si>
  <si>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</si>
  <si>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</si>
  <si>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</si>
  <si>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</si>
  <si>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</si>
  <si>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</si>
  <si>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</si>
  <si>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</si>
  <si>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</si>
  <si>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</si>
  <si>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</si>
  <si>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</si>
  <si>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</si>
  <si>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</si>
  <si>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</si>
  <si>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</si>
  <si>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</si>
  <si>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</si>
  <si>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</si>
  <si>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</si>
  <si>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</si>
  <si>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</si>
  <si>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</si>
  <si>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</si>
  <si>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</si>
  <si>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</si>
  <si>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</si>
  <si>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</si>
  <si>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</si>
  <si>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</si>
  <si>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</si>
  <si>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</si>
  <si>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</si>
  <si>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</si>
  <si>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</si>
  <si>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</si>
  <si>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</si>
  <si>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</si>
  <si>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</si>
  <si>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</si>
  <si>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</si>
  <si>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</si>
  <si>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</si>
  <si>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</si>
  <si>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</si>
  <si>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</si>
  <si>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</si>
  <si>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</si>
  <si>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</si>
  <si>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</si>
  <si>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</si>
  <si>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</si>
  <si>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</si>
  <si>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</si>
  <si>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</si>
  <si>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</si>
  <si>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</si>
  <si>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</si>
  <si>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</si>
  <si>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</si>
  <si>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</si>
  <si>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</si>
  <si>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</si>
  <si>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</si>
  <si>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</si>
  <si>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</si>
  <si>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</si>
  <si>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</si>
  <si>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</si>
  <si>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</si>
  <si>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</si>
  <si>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</si>
  <si>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</si>
  <si>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</si>
  <si>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</si>
  <si>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</si>
  <si>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</si>
  <si>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</si>
  <si>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</si>
  <si>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</si>
  <si>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</si>
  <si>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</si>
  <si>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</si>
  <si>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</si>
  <si>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</si>
  <si>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</si>
  <si>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</si>
  <si>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</si>
  <si>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</si>
  <si>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</si>
  <si>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</si>
  <si>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</si>
  <si>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</si>
  <si>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</si>
  <si>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</si>
  <si>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</si>
  <si>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</si>
  <si>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</si>
  <si>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</si>
  <si>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</si>
  <si>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</si>
  <si>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</si>
  <si>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</si>
  <si>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</si>
  <si>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</si>
  <si>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</si>
  <si>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</si>
  <si>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</si>
  <si>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</si>
  <si>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</si>
  <si>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</si>
  <si>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</si>
  <si>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</si>
  <si>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</si>
  <si>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</si>
  <si>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</si>
  <si>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</si>
  <si>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</si>
  <si>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</si>
  <si>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</si>
  <si>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</si>
  <si>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</si>
  <si>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</si>
  <si>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</si>
  <si>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</si>
  <si>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</si>
  <si>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</si>
  <si>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</si>
  <si>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</si>
  <si>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</si>
  <si>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</si>
  <si>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</si>
  <si>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</si>
  <si>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</si>
  <si>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</si>
  <si>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</si>
  <si>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</si>
  <si>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</si>
  <si>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</si>
  <si>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</si>
  <si>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</si>
  <si>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</si>
  <si>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</si>
  <si>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</si>
  <si>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</si>
  <si>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</si>
  <si>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</si>
  <si>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</si>
  <si>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</si>
  <si>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</si>
  <si>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</si>
  <si>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</si>
  <si>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</si>
  <si>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</si>
  <si>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</si>
  <si>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</si>
  <si>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</si>
  <si>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</si>
  <si>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</si>
  <si>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</si>
  <si>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</si>
  <si>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</si>
  <si>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</si>
  <si>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</si>
  <si>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</si>
  <si>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</si>
  <si>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</si>
  <si>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</si>
  <si>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</si>
  <si>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</si>
  <si>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</si>
  <si>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</si>
  <si>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</si>
  <si>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</si>
  <si>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</si>
  <si>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</si>
  <si>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</si>
  <si>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</si>
  <si>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</si>
  <si>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</si>
  <si>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</si>
  <si>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</si>
  <si>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</si>
  <si>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</si>
  <si>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</si>
  <si>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</si>
  <si>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</si>
  <si>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</si>
  <si>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</si>
  <si>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</si>
  <si>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</si>
  <si>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</si>
  <si>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</si>
  <si>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</si>
  <si>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</si>
  <si>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</si>
  <si>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</si>
  <si>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</si>
  <si>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</si>
  <si>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</si>
  <si>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</si>
  <si>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</si>
  <si>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</si>
  <si>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</si>
  <si>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</si>
  <si>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</si>
  <si>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</si>
  <si>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</si>
  <si>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</si>
  <si>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</si>
  <si>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</si>
  <si>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</si>
  <si>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</si>
  <si>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</si>
  <si>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</si>
  <si>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</si>
  <si>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</si>
  <si>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</si>
  <si>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</si>
  <si>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</si>
  <si>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</si>
  <si>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</si>
  <si>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</si>
  <si>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</si>
  <si>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</si>
  <si>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</si>
  <si>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</si>
  <si>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</si>
  <si>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</si>
  <si>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</si>
  <si>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</si>
  <si>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</si>
  <si>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</si>
  <si>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</si>
  <si>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</si>
  <si>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</si>
  <si>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</si>
  <si>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</si>
  <si>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</si>
  <si>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</si>
  <si>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</si>
  <si>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</si>
  <si>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</si>
  <si>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</si>
  <si>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</si>
  <si>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</si>
  <si>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</si>
  <si>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</si>
  <si>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</si>
  <si>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</si>
  <si>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</si>
  <si>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</si>
  <si>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</si>
  <si>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</si>
  <si>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</si>
  <si>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</si>
  <si>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</si>
  <si>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</si>
  <si>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</si>
  <si>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</si>
  <si>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</si>
  <si>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</si>
  <si>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</si>
  <si>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</si>
  <si>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</si>
  <si>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</si>
  <si>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</si>
  <si>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</si>
  <si>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</si>
  <si>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</si>
  <si>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</si>
  <si>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</si>
  <si>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</si>
  <si>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</si>
  <si>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</si>
  <si>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</si>
  <si>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</si>
  <si>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</si>
  <si>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</si>
  <si>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</si>
  <si>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</si>
  <si>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</si>
  <si>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</si>
  <si>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</si>
  <si>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</si>
  <si>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</si>
  <si>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</si>
  <si>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</si>
  <si>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</si>
  <si>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</si>
  <si>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</si>
  <si>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</si>
  <si>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</si>
  <si>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</si>
  <si>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</si>
  <si>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</si>
  <si>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</si>
  <si>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</si>
  <si>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</si>
  <si>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</si>
  <si>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</si>
  <si>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</si>
  <si>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</si>
  <si>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</si>
  <si>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</si>
  <si>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</si>
  <si>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</si>
  <si>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</si>
  <si>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</si>
  <si>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</si>
  <si>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</si>
  <si>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</si>
  <si>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</si>
  <si>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</si>
  <si>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</si>
  <si>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</si>
  <si>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</si>
  <si>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</si>
  <si>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</si>
  <si>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</si>
  <si>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</si>
  <si>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</si>
  <si>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</si>
  <si>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</si>
  <si>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</si>
  <si>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</si>
  <si>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</si>
  <si>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</si>
  <si>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</si>
  <si>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</si>
  <si>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</si>
  <si>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</si>
  <si>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</si>
  <si>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</si>
  <si>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</si>
  <si>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</si>
  <si>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</si>
  <si>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</si>
  <si>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</si>
  <si>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</si>
  <si>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</si>
  <si>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</si>
  <si>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</si>
  <si>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</si>
  <si>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</si>
  <si>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</si>
  <si>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</si>
  <si>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</si>
  <si>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</si>
  <si>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</si>
  <si>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</si>
  <si>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</si>
  <si>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</si>
  <si>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</si>
  <si>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</si>
  <si>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</si>
  <si>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</si>
  <si>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</si>
  <si>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</si>
  <si>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</si>
  <si>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</si>
  <si>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</si>
  <si>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</si>
  <si>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</si>
  <si>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</si>
  <si>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</si>
  <si>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</si>
  <si>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</si>
  <si>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</si>
  <si>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</si>
  <si>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</si>
  <si>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</si>
  <si>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</si>
  <si>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</si>
  <si>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</si>
  <si>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</si>
  <si>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</si>
  <si>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</si>
  <si>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</si>
  <si>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</si>
  <si>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</si>
  <si>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</si>
  <si>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</si>
  <si>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</si>
  <si>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</si>
  <si>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</si>
  <si>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</si>
  <si>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</si>
  <si>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</si>
  <si>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</si>
  <si>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</si>
  <si>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</si>
  <si>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</si>
  <si>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</si>
  <si>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</si>
  <si>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</si>
  <si>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</si>
  <si>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</si>
  <si>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</si>
  <si>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</si>
  <si>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</si>
  <si>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</si>
  <si>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</si>
  <si>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</si>
  <si>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</si>
  <si>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</si>
  <si>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</si>
  <si>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</si>
  <si>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</si>
  <si>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</si>
  <si>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</si>
  <si>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</si>
  <si>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</si>
  <si>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</si>
  <si>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</si>
  <si>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</si>
  <si>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</si>
  <si>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</si>
  <si>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</si>
  <si>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</si>
  <si>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</si>
  <si>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</si>
  <si>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</si>
  <si>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</si>
  <si>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</si>
  <si>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</si>
  <si>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</si>
  <si>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</si>
  <si>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</si>
  <si>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</si>
  <si>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</si>
  <si>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</si>
  <si>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</si>
  <si>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</si>
  <si>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</si>
  <si>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</si>
  <si>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</si>
  <si>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</si>
  <si>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</si>
  <si>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</si>
  <si>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</si>
  <si>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</si>
  <si>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</si>
  <si>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</si>
  <si>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</si>
  <si>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</si>
  <si>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</si>
  <si>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</si>
  <si>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</si>
  <si>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</si>
  <si>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</si>
  <si>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</si>
  <si>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</si>
  <si>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</si>
  <si>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</si>
  <si>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</si>
  <si>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</si>
  <si>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</si>
  <si>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</si>
  <si>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</si>
  <si>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</si>
  <si>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</si>
  <si>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</si>
  <si>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</si>
  <si>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</si>
  <si>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</si>
  <si>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</si>
  <si>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</si>
  <si>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</si>
  <si>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</si>
  <si>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</si>
  <si>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</si>
  <si>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</si>
  <si>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</si>
  <si>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</si>
  <si>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</si>
  <si>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</si>
  <si>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</si>
  <si>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</si>
  <si>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</si>
  <si>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</si>
  <si>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</si>
  <si>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</si>
  <si>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</si>
  <si>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</si>
  <si>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</si>
  <si>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</si>
  <si>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</si>
  <si>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</si>
  <si>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</si>
  <si>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</si>
  <si>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</si>
  <si>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</si>
  <si>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</si>
  <si>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</si>
  <si>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</si>
  <si>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</si>
  <si>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</si>
  <si>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</si>
  <si>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</si>
  <si>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</si>
  <si>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</si>
  <si>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</si>
  <si>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</si>
  <si>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</si>
  <si>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</si>
  <si>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</si>
  <si>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</si>
  <si>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</si>
  <si>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</si>
  <si>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</si>
  <si>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</si>
  <si>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</si>
  <si>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</si>
  <si>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</si>
  <si>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</si>
  <si>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</si>
  <si>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</si>
  <si>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</si>
  <si>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</si>
  <si>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</si>
  <si>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</si>
  <si>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</si>
  <si>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</si>
  <si>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</si>
  <si>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</si>
  <si>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</si>
  <si>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</si>
  <si>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</si>
  <si>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</si>
  <si>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</si>
  <si>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</si>
  <si>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</si>
  <si>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</si>
  <si>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</si>
  <si>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</si>
  <si>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</si>
  <si>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</si>
  <si>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</si>
  <si>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</si>
  <si>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</si>
  <si>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</si>
  <si>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</si>
  <si>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</si>
  <si>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</si>
  <si>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</si>
  <si>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</si>
  <si>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</si>
  <si>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</si>
  <si>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</si>
  <si>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</si>
  <si>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</si>
  <si>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</si>
  <si>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</si>
  <si>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</si>
  <si>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</si>
  <si>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</si>
  <si>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</si>
  <si>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</si>
  <si>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</si>
  <si>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</si>
  <si>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</si>
  <si>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</si>
  <si>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</si>
  <si>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</si>
  <si>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</si>
  <si>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</si>
  <si>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</si>
  <si>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</si>
  <si>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</si>
  <si>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</si>
  <si>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</si>
  <si>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</si>
  <si>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</si>
  <si>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</si>
  <si>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</si>
  <si>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</si>
  <si>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</si>
  <si>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</si>
  <si>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</si>
  <si>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</si>
  <si>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</si>
  <si>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</si>
  <si>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</si>
  <si>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</si>
  <si>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</si>
  <si>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</si>
  <si>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</si>
  <si>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</si>
  <si>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</si>
  <si>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</si>
  <si>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</si>
  <si>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</si>
  <si>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</si>
  <si>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</si>
  <si>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</si>
  <si>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</si>
  <si>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</si>
  <si>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</si>
  <si>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</si>
  <si>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</si>
  <si>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</si>
  <si>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</si>
  <si>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</si>
  <si>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</si>
  <si>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</si>
  <si>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</si>
  <si>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</si>
  <si>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</si>
  <si>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</si>
  <si>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</si>
  <si>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</si>
  <si>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</si>
  <si>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</si>
  <si>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</si>
  <si>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</si>
  <si>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</si>
  <si>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</si>
  <si>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</si>
  <si>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</si>
  <si>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</si>
  <si>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</si>
  <si>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</si>
  <si>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</si>
  <si>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</si>
  <si>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</si>
  <si>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</si>
  <si>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</si>
  <si>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</si>
  <si>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</si>
  <si>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</si>
  <si>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</si>
  <si>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</si>
  <si>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</si>
  <si>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</si>
  <si>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</si>
  <si>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</si>
  <si>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</si>
  <si>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</si>
  <si>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</si>
  <si>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</si>
  <si>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</si>
  <si>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</si>
  <si>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</si>
  <si>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</si>
  <si>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</si>
  <si>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</si>
  <si>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</si>
  <si>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</si>
  <si>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</si>
  <si>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</si>
  <si>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</si>
  <si>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</si>
  <si>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</si>
  <si>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</si>
  <si>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</si>
  <si>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</si>
  <si>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</si>
  <si>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</si>
  <si>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</si>
  <si>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</si>
  <si>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</si>
  <si>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</si>
  <si>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</si>
  <si>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</si>
  <si>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</si>
  <si>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</si>
  <si>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</si>
  <si>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</si>
  <si>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</si>
  <si>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</si>
  <si>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</si>
  <si>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</si>
  <si>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</si>
  <si>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</si>
  <si>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</si>
  <si>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</si>
  <si>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</si>
  <si>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</si>
  <si>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</si>
  <si>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</si>
  <si>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</si>
  <si>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</si>
  <si>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</si>
  <si>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</si>
  <si>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</si>
  <si>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</si>
  <si>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</si>
  <si>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</si>
  <si>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</si>
  <si>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</si>
  <si>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</si>
  <si>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</si>
  <si>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</si>
  <si>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</si>
  <si>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</si>
  <si>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</si>
  <si>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</si>
  <si>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</si>
  <si>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</si>
  <si>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</si>
  <si>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</si>
  <si>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</si>
  <si>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</si>
  <si>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</si>
  <si>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</si>
  <si>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</si>
  <si>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</si>
  <si>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</si>
  <si>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</si>
  <si>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</si>
  <si>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</si>
  <si>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</si>
  <si>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</si>
  <si>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</si>
  <si>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</si>
  <si>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</si>
  <si>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</si>
  <si>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</si>
  <si>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</si>
  <si>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</si>
  <si>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</si>
  <si>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</si>
  <si>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</si>
  <si>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</si>
  <si>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</si>
  <si>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</si>
  <si>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</si>
  <si>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</si>
  <si>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</si>
  <si>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</si>
  <si>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</si>
  <si>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</si>
  <si>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</si>
  <si>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</si>
  <si>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</si>
  <si>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</si>
  <si>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</si>
  <si>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</si>
  <si>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</si>
  <si>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</si>
  <si>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</si>
  <si>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</si>
  <si>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</si>
  <si>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</si>
  <si>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</si>
  <si>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</si>
  <si>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</si>
  <si>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</si>
  <si>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</si>
  <si>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</si>
  <si>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</si>
  <si>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</si>
  <si>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</si>
  <si>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</si>
  <si>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</si>
  <si>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</si>
  <si>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</si>
  <si>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</si>
  <si>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</si>
  <si>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</si>
  <si>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</si>
  <si>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</si>
  <si>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</si>
  <si>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</si>
  <si>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</si>
  <si>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</si>
  <si>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</si>
  <si>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</si>
  <si>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</si>
  <si>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</si>
  <si>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</si>
  <si>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</si>
  <si>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</si>
  <si>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</si>
  <si>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</si>
  <si>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</si>
  <si>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</si>
  <si>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</si>
  <si>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</si>
  <si>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</si>
  <si>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</si>
  <si>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</si>
  <si>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</si>
  <si>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</si>
  <si>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</si>
  <si>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</si>
  <si>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</si>
  <si>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</si>
  <si>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</si>
  <si>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</si>
  <si>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</si>
  <si>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</si>
  <si>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</si>
  <si>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</si>
  <si>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</si>
  <si>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</si>
  <si>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</si>
  <si>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</si>
  <si>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</si>
  <si>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</si>
  <si>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</si>
  <si>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</si>
  <si>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</si>
  <si>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</si>
  <si>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</si>
  <si>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</si>
  <si>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</si>
  <si>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</si>
  <si>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</si>
  <si>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</si>
  <si>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</si>
  <si>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</si>
  <si>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</si>
  <si>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</si>
  <si>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</si>
  <si>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</si>
  <si>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</si>
  <si>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</si>
  <si>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</si>
  <si>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</si>
  <si>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</si>
  <si>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</si>
  <si>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</si>
  <si>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</si>
  <si>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</si>
  <si>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</si>
  <si>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</si>
  <si>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</si>
  <si>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</si>
  <si>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</si>
  <si>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</si>
  <si>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</si>
  <si>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</si>
  <si>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</si>
  <si>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</si>
  <si>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</si>
  <si>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</si>
  <si>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</si>
  <si>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</si>
  <si>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</si>
  <si>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</si>
  <si>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</si>
  <si>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</si>
  <si>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</si>
  <si>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</si>
  <si>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</si>
  <si>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</si>
  <si>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</si>
  <si>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</si>
  <si>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</si>
  <si>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</si>
  <si>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</si>
  <si>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</si>
  <si>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</si>
  <si>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</si>
  <si>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</si>
  <si>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</si>
  <si>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</si>
  <si>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</si>
  <si>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</si>
  <si>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</si>
  <si>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</si>
  <si>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</si>
  <si>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</si>
  <si>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</si>
  <si>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</si>
  <si>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</si>
  <si>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</si>
  <si>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</si>
  <si>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</si>
  <si>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</si>
  <si>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</si>
  <si>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</si>
  <si>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</si>
  <si>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</si>
  <si>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</si>
  <si>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</si>
  <si>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</si>
  <si>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</si>
  <si>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</si>
  <si>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</si>
  <si>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</si>
  <si>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</si>
  <si>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</si>
  <si>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</si>
  <si>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</si>
  <si>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</si>
  <si>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</si>
  <si>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</si>
  <si>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</si>
  <si>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</si>
  <si>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</si>
  <si>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</si>
  <si>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</si>
  <si>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</si>
  <si>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</si>
  <si>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</si>
  <si>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</si>
  <si>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</si>
  <si>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</si>
  <si>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</si>
  <si>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</si>
  <si>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</si>
  <si>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</si>
  <si>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</si>
  <si>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</si>
  <si>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</si>
  <si>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</si>
  <si>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</si>
  <si>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</si>
  <si>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</si>
  <si>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</si>
  <si>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</si>
  <si>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</si>
  <si>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</si>
  <si>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</si>
  <si>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</si>
  <si>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</si>
  <si>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</si>
  <si>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</si>
  <si>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</si>
  <si>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</si>
  <si>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</si>
  <si>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</si>
  <si>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</si>
  <si>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</si>
  <si>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</si>
  <si>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</si>
  <si>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</si>
  <si>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</si>
  <si>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</si>
  <si>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</si>
  <si>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</si>
  <si>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</si>
  <si>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</si>
  <si>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</si>
  <si>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</si>
  <si>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</si>
  <si>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</si>
  <si>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</si>
  <si>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</si>
  <si>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</si>
  <si>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</si>
  <si>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</si>
  <si>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</si>
  <si>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</si>
  <si>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</si>
  <si>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</si>
  <si>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</si>
  <si>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</si>
  <si>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</si>
  <si>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</si>
  <si>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</si>
  <si>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</si>
  <si>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</si>
  <si>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</si>
  <si>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</si>
  <si>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</si>
  <si>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</si>
  <si>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</si>
  <si>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</si>
  <si>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</si>
  <si>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</si>
  <si>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</si>
  <si>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</si>
  <si>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</si>
  <si>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</si>
  <si>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</si>
  <si>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</si>
  <si>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</si>
  <si>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</si>
  <si>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</si>
  <si>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</si>
  <si>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</si>
  <si>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</si>
  <si>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</si>
  <si>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</si>
  <si>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</si>
  <si>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</si>
  <si>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</si>
  <si>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</si>
  <si>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</si>
  <si>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</si>
  <si>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</si>
  <si>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</si>
  <si>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</si>
  <si>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</si>
  <si>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</si>
  <si>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</si>
  <si>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</si>
  <si>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</si>
  <si>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</si>
  <si>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</si>
  <si>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</si>
  <si>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</si>
  <si>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</si>
  <si>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</si>
  <si>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</si>
  <si>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</si>
  <si>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</si>
  <si>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</si>
  <si>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</si>
  <si>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</si>
  <si>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</si>
  <si>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</si>
  <si>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</si>
  <si>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</si>
  <si>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</si>
  <si>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</si>
  <si>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</si>
  <si>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</si>
  <si>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</si>
  <si>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</si>
  <si>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</si>
  <si>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</si>
  <si>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</si>
  <si>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</si>
  <si>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</si>
  <si>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</si>
  <si>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</si>
  <si>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</si>
  <si>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</si>
  <si>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</si>
  <si>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</si>
  <si>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</si>
  <si>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</si>
  <si>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</si>
  <si>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</si>
  <si>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</si>
  <si>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</si>
  <si>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</si>
  <si>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</si>
  <si>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</si>
  <si>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</si>
  <si>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</si>
  <si>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</si>
  <si>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</si>
  <si>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</si>
  <si>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</si>
  <si>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</si>
  <si>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</si>
  <si>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</si>
  <si>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</si>
  <si>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</si>
  <si>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</si>
  <si>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</si>
  <si>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</si>
  <si>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</si>
  <si>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</si>
  <si>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</si>
  <si>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</si>
  <si>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</si>
  <si>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</si>
  <si>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</si>
  <si>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</si>
  <si>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</si>
  <si>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</si>
  <si>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</si>
  <si>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</si>
  <si>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</si>
  <si>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</si>
  <si>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</si>
  <si>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</si>
  <si>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</si>
  <si>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</si>
  <si>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</si>
  <si>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</si>
  <si>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</si>
  <si>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</si>
  <si>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</si>
  <si>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</si>
  <si>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</si>
  <si>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</si>
  <si>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</si>
  <si>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</si>
  <si>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</si>
  <si>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</si>
  <si>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</si>
  <si>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</si>
  <si>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</si>
  <si>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</si>
  <si>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</si>
  <si>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</si>
  <si>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</si>
  <si>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</si>
  <si>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</si>
  <si>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</si>
  <si>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</si>
  <si>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</si>
  <si>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</si>
  <si>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</si>
  <si>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</si>
  <si>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</si>
  <si>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</si>
  <si>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</si>
  <si>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</si>
  <si>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</si>
  <si>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</si>
  <si>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</si>
  <si>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</si>
  <si>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</si>
  <si>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</si>
  <si>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</si>
  <si>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</si>
  <si>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</si>
  <si>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</si>
  <si>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</si>
  <si>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</si>
  <si>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</si>
  <si>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</si>
  <si>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</si>
  <si>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</si>
  <si>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</si>
  <si>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</si>
  <si>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</si>
  <si>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</si>
  <si>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</si>
  <si>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</si>
  <si>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</si>
  <si>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</si>
  <si>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</si>
  <si>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</si>
  <si>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</si>
  <si>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</si>
  <si>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</si>
  <si>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</si>
  <si>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</si>
  <si>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</si>
  <si>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</si>
  <si>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</si>
  <si>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</si>
  <si>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</si>
  <si>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</si>
  <si>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</si>
  <si>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</si>
  <si>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</si>
  <si>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</si>
  <si>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</si>
  <si>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</si>
  <si>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</si>
  <si>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</si>
  <si>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</si>
  <si>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</si>
  <si>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</si>
  <si>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</si>
  <si>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</si>
  <si>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</si>
  <si>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</si>
  <si>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</si>
  <si>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</si>
  <si>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</si>
  <si>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</si>
  <si>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</si>
  <si>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</si>
  <si>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</si>
  <si>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</si>
  <si>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</si>
  <si>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</si>
  <si>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</si>
  <si>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</si>
  <si>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</si>
  <si>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</si>
  <si>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</si>
  <si>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</si>
  <si>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</si>
  <si>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</si>
  <si>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</si>
  <si>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</si>
  <si>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</si>
  <si>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</si>
  <si>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</si>
  <si>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</si>
  <si>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</si>
  <si>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</si>
  <si>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</si>
  <si>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</si>
  <si>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</si>
  <si>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</si>
  <si>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</si>
  <si>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</si>
  <si>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</si>
  <si>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</si>
  <si>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</si>
  <si>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</si>
  <si>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</si>
  <si>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</si>
  <si>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</si>
  <si>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</si>
  <si>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</si>
  <si>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</si>
  <si>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</si>
  <si>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</si>
  <si>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</si>
  <si>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</si>
  <si>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</si>
  <si>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</si>
  <si>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</si>
  <si>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</si>
  <si>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</si>
  <si>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</si>
  <si>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</si>
  <si>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</si>
  <si>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</si>
  <si>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</si>
  <si>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</si>
  <si>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</si>
  <si>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</si>
  <si>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</si>
  <si>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</si>
  <si>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</si>
  <si>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</si>
  <si>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</si>
  <si>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</si>
  <si>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</si>
  <si>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</si>
  <si>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</si>
  <si>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</si>
  <si>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</si>
  <si>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</si>
  <si>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</si>
  <si>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</si>
  <si>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</si>
  <si>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</si>
  <si>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</si>
  <si>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</si>
  <si>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</si>
  <si>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</si>
  <si>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</si>
  <si>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</si>
  <si>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</si>
  <si>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</si>
  <si>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</si>
  <si>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</si>
  <si>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</si>
  <si>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</si>
  <si>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</si>
  <si>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</si>
  <si>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</si>
  <si>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</si>
  <si>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</si>
  <si>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</si>
  <si>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</si>
  <si>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</si>
  <si>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</si>
  <si>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</si>
  <si>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</si>
  <si>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</si>
  <si>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</si>
  <si>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</si>
  <si>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</si>
  <si>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</si>
  <si>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</si>
  <si>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</si>
  <si>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</si>
  <si>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</si>
  <si>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</si>
  <si>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</si>
  <si>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</si>
  <si>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</si>
  <si>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</si>
  <si>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</si>
  <si>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</si>
  <si>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</si>
  <si>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</si>
  <si>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</si>
  <si>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</si>
  <si>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</si>
  <si>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</si>
  <si>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</si>
  <si>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</si>
  <si>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</si>
  <si>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</si>
  <si>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</si>
  <si>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</si>
  <si>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</si>
  <si>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</si>
  <si>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</si>
  <si>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</si>
  <si>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</si>
  <si>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</si>
  <si>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</si>
  <si>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</si>
  <si>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</si>
  <si>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</si>
  <si>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</si>
  <si>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</si>
  <si>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</si>
  <si>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</si>
  <si>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</si>
  <si>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</si>
  <si>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</si>
  <si>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</si>
  <si>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</si>
  <si>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</si>
  <si>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</si>
  <si>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</si>
  <si>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</si>
  <si>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</si>
  <si>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</si>
  <si>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</si>
  <si>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</si>
  <si>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</si>
  <si>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</si>
  <si>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</si>
  <si>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</si>
  <si>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</si>
  <si>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</si>
  <si>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</si>
  <si>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</si>
  <si>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</si>
  <si>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</si>
  <si>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</si>
  <si>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</si>
  <si>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</si>
  <si>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</si>
  <si>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</si>
  <si>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</si>
  <si>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</si>
  <si>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</si>
  <si>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</si>
  <si>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</si>
  <si>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</si>
  <si>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</si>
  <si>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</si>
  <si>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</si>
  <si>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</si>
  <si>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</si>
  <si>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</si>
  <si>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</si>
  <si>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</si>
  <si>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</si>
  <si>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</si>
  <si>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</si>
  <si>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</si>
  <si>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</si>
  <si>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</si>
  <si>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</si>
  <si>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</si>
  <si>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</si>
  <si>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</si>
  <si>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</si>
  <si>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</si>
  <si>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</si>
  <si>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</si>
  <si>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</si>
  <si>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</si>
  <si>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</si>
  <si>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</si>
  <si>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</si>
  <si>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</si>
  <si>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</si>
  <si>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</si>
  <si>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</si>
  <si>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</si>
  <si>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</si>
  <si>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</si>
  <si>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</si>
  <si>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</si>
  <si>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</si>
  <si>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</si>
  <si>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</si>
  <si>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</si>
  <si>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</si>
  <si>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</si>
  <si>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</si>
  <si>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</si>
  <si>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</si>
  <si>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</si>
  <si>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</si>
  <si>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</si>
  <si>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</si>
  <si>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</si>
  <si>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</si>
  <si>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</si>
  <si>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</si>
  <si>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</si>
  <si>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</si>
  <si>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</si>
  <si>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</si>
  <si>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</si>
  <si>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</si>
  <si>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</si>
  <si>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</si>
  <si>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</si>
  <si>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</si>
  <si>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</si>
  <si>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</si>
  <si>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</si>
  <si>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</si>
  <si>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</si>
  <si>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</si>
  <si>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</si>
  <si>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</si>
  <si>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</si>
  <si>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</si>
  <si>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</si>
  <si>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</si>
  <si>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</si>
  <si>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</si>
  <si>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</si>
  <si>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</si>
  <si>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</si>
  <si>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</si>
  <si>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</si>
  <si>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</si>
  <si>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</si>
  <si>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</si>
  <si>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</si>
  <si>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</si>
  <si>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</si>
  <si>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</si>
  <si>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</si>
  <si>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</si>
  <si>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</si>
  <si>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</si>
  <si>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</si>
  <si>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</si>
  <si>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</si>
  <si>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</si>
  <si>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</si>
  <si>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</si>
  <si>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</si>
  <si>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</si>
  <si>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</si>
  <si>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</si>
  <si>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</si>
  <si>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</si>
  <si>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</si>
  <si>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</si>
  <si>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</si>
  <si>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</si>
  <si>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</si>
  <si>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</si>
  <si>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</si>
  <si>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</si>
  <si>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</si>
  <si>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</si>
  <si>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</si>
  <si>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</si>
  <si>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</si>
  <si>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</si>
  <si>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</si>
  <si>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</si>
  <si>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</si>
  <si>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</si>
  <si>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</si>
  <si>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</si>
  <si>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</si>
  <si>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</si>
  <si>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</si>
  <si>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</si>
  <si>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</si>
  <si>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</si>
  <si>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</si>
  <si>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</si>
  <si>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</si>
  <si>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</si>
  <si>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</si>
  <si>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</si>
  <si>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</si>
  <si>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</si>
  <si>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</si>
  <si>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</si>
  <si>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</si>
  <si>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</si>
  <si>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</si>
  <si>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</si>
  <si>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</si>
  <si>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</si>
  <si>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</si>
  <si>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</si>
  <si>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</si>
  <si>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</si>
  <si>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</si>
  <si>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</si>
  <si>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</si>
  <si>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</si>
  <si>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</si>
  <si>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</si>
  <si>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</si>
  <si>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</si>
  <si>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</si>
  <si>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</si>
  <si>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</si>
  <si>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</si>
  <si>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</si>
  <si>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</si>
  <si>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</si>
  <si>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</si>
  <si>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</si>
  <si>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</si>
  <si>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</si>
  <si>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</si>
  <si>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</si>
  <si>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</si>
  <si>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</si>
  <si>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</si>
  <si>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</si>
  <si>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</si>
  <si>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</si>
  <si>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</si>
  <si>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</si>
  <si>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</si>
  <si>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</si>
  <si>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</si>
  <si>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</si>
  <si>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</si>
  <si>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</si>
  <si>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</si>
  <si>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</si>
  <si>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</si>
  <si>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</si>
  <si>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</si>
  <si>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</si>
  <si>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</si>
  <si>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</si>
  <si>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</si>
  <si>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</si>
  <si>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</si>
  <si>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</si>
  <si>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</si>
  <si>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</si>
  <si>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</si>
  <si>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</si>
  <si>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</si>
  <si>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</si>
  <si>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</si>
  <si>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</si>
  <si>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</si>
  <si>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</si>
  <si>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</si>
  <si>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</si>
  <si>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</si>
  <si>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</si>
  <si>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</si>
  <si>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</si>
  <si>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</si>
  <si>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</si>
  <si>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</si>
  <si>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</si>
  <si>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</si>
  <si>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</si>
  <si>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</si>
  <si>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</si>
  <si>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</si>
  <si>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</si>
  <si>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</si>
  <si>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</si>
  <si>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</si>
  <si>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</si>
  <si>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</si>
  <si>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</si>
  <si>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</si>
  <si>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</si>
  <si>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</si>
  <si>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</si>
  <si>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</si>
  <si>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</si>
  <si>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</si>
  <si>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</si>
  <si>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</si>
  <si>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</si>
  <si>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</si>
  <si>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</si>
  <si>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</si>
  <si>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</si>
  <si>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</si>
  <si>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</si>
  <si>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</si>
  <si>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</si>
  <si>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</si>
  <si>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</si>
  <si>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</si>
  <si>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</si>
  <si>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</si>
  <si>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</si>
  <si>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</si>
  <si>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</si>
  <si>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</si>
  <si>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</si>
  <si>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</si>
  <si>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</si>
  <si>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</si>
  <si>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</si>
  <si>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</si>
  <si>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</si>
  <si>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</si>
  <si>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</si>
  <si>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</si>
  <si>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</si>
  <si>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</si>
  <si>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</si>
  <si>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</si>
  <si>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</si>
  <si>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</si>
  <si>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</si>
  <si>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</si>
  <si>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</si>
  <si>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</si>
  <si>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</si>
  <si>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</si>
  <si>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</si>
  <si>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</si>
  <si>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</si>
  <si>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</si>
  <si>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</si>
  <si>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</si>
  <si>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</si>
  <si>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</si>
  <si>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</si>
  <si>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</si>
  <si>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</si>
  <si>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</si>
  <si>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</si>
  <si>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</si>
  <si>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</si>
  <si>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</si>
  <si>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</si>
  <si>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</si>
  <si>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</si>
  <si>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</si>
  <si>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</si>
  <si>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</si>
  <si>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</si>
  <si>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</si>
  <si>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</si>
  <si>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</si>
  <si>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</si>
  <si>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</si>
  <si>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</si>
  <si>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</si>
  <si>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</si>
  <si>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</si>
  <si>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</si>
  <si>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</si>
  <si>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</si>
  <si>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</si>
  <si>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</si>
  <si>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</si>
  <si>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</si>
  <si>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</si>
  <si>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</si>
  <si>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</si>
  <si>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</si>
  <si>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</si>
  <si>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</si>
  <si>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</si>
  <si>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</si>
  <si>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</si>
  <si>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</si>
  <si>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</si>
  <si>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</si>
  <si>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</si>
  <si>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</si>
  <si>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</si>
  <si>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</si>
  <si>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</si>
  <si>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</si>
  <si>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</si>
  <si>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</si>
  <si>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</si>
  <si>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</si>
  <si>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</si>
  <si>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</si>
  <si>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</si>
  <si>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</si>
  <si>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</si>
  <si>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</si>
  <si>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</si>
  <si>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</si>
  <si>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</si>
  <si>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</si>
  <si>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</si>
  <si>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</si>
  <si>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</si>
  <si>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</si>
  <si>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</si>
  <si>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</si>
  <si>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</si>
  <si>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</si>
  <si>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</si>
  <si>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</si>
  <si>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</si>
  <si>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</si>
  <si>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</si>
  <si>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</si>
  <si>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</si>
  <si>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</si>
  <si>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</si>
  <si>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</si>
  <si>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</si>
  <si>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</si>
  <si>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</si>
  <si>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</si>
  <si>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</si>
  <si>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</si>
  <si>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</si>
  <si>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</si>
  <si>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</si>
  <si>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</si>
  <si>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</si>
  <si>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</si>
  <si>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</si>
  <si>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</si>
  <si>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</si>
  <si>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</si>
  <si>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</si>
  <si>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</si>
  <si>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</si>
  <si>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</si>
  <si>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</si>
  <si>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</si>
  <si>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</si>
  <si>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</si>
  <si>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</si>
  <si>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</si>
  <si>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</si>
  <si>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</si>
  <si>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</si>
  <si>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</si>
  <si>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</si>
  <si>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</si>
  <si>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</si>
  <si>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</si>
  <si>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</si>
  <si>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</si>
  <si>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</si>
  <si>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</si>
  <si>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</si>
  <si>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</si>
  <si>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</si>
  <si>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</si>
  <si>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</si>
  <si>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</si>
  <si>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</si>
  <si>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</si>
  <si>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</si>
  <si>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</si>
  <si>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</si>
  <si>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</si>
  <si>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</si>
  <si>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</si>
  <si>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</si>
  <si>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</si>
  <si>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</si>
  <si>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</si>
  <si>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</si>
  <si>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</si>
  <si>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</si>
  <si>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</si>
  <si>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</si>
  <si>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</si>
  <si>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</si>
  <si>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</si>
  <si>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</si>
  <si>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</si>
  <si>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</si>
  <si>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</si>
  <si>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</si>
  <si>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</si>
  <si>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</si>
  <si>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</si>
  <si>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</si>
  <si>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</si>
  <si>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</si>
  <si>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</si>
  <si>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</si>
  <si>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</si>
  <si>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</si>
  <si>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</si>
  <si>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</si>
  <si>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</si>
  <si>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</si>
  <si>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</si>
  <si>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</si>
  <si>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</si>
  <si>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</si>
  <si>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</si>
  <si>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</si>
  <si>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</si>
  <si>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</si>
  <si>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</si>
  <si>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</si>
  <si>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</si>
  <si>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</si>
  <si>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</si>
  <si>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</si>
  <si>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</si>
  <si>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</si>
  <si>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</si>
  <si>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</si>
  <si>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</si>
  <si>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</si>
  <si>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</si>
  <si>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</si>
  <si>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</si>
  <si>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</si>
  <si>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</si>
  <si>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</si>
  <si>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</si>
  <si>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</si>
  <si>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</si>
  <si>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</si>
  <si>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</si>
  <si>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</si>
  <si>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</si>
  <si>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</si>
  <si>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</si>
  <si>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</si>
  <si>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</si>
  <si>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</si>
  <si>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</si>
  <si>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</si>
  <si>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</si>
  <si>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</si>
  <si>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</si>
  <si>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</si>
  <si>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</si>
  <si>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</si>
  <si>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</si>
  <si>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</si>
  <si>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</si>
  <si>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</si>
  <si>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</si>
  <si>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</si>
  <si>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</si>
  <si>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</si>
  <si>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</si>
  <si>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</si>
  <si>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</si>
  <si>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</si>
  <si>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</si>
  <si>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</si>
  <si>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</si>
  <si>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</si>
  <si>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</si>
  <si>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</si>
  <si>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</si>
  <si>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</si>
  <si>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</si>
  <si>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</si>
  <si>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</si>
  <si>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</si>
  <si>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</si>
  <si>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</si>
  <si>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</si>
  <si>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</si>
  <si>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</si>
  <si>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</si>
  <si>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</si>
  <si>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</si>
  <si>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</si>
  <si>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</si>
  <si>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</si>
  <si>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</si>
  <si>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</si>
  <si>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</si>
  <si>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</si>
  <si>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</si>
  <si>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</si>
  <si>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</si>
  <si>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</si>
  <si>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</si>
  <si>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</si>
  <si>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</si>
  <si>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</si>
  <si>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</si>
  <si>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</si>
  <si>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</si>
  <si>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</si>
  <si>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</si>
  <si>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</si>
  <si>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</si>
  <si>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</si>
  <si>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</si>
  <si>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</si>
  <si>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</si>
  <si>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</si>
  <si>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</si>
  <si>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</si>
  <si>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</si>
  <si>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</si>
  <si>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</si>
  <si>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</si>
  <si>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</si>
  <si>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</si>
  <si>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</si>
  <si>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</si>
  <si>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</si>
  <si>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</si>
  <si>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</si>
  <si>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</si>
  <si>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</si>
  <si>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</si>
  <si>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</si>
  <si>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</si>
  <si>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</si>
  <si>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</si>
  <si>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</si>
  <si>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</si>
  <si>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</si>
  <si>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</si>
  <si>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</si>
  <si>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</si>
  <si>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</si>
  <si>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</si>
  <si>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</si>
  <si>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</si>
  <si>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</si>
  <si>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</si>
  <si>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</si>
  <si>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</si>
  <si>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</si>
  <si>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</si>
  <si>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</si>
  <si>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</si>
  <si>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</si>
  <si>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</si>
  <si>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</si>
  <si>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</si>
  <si>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</si>
  <si>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</si>
  <si>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</si>
  <si>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</si>
  <si>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</si>
  <si>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</si>
  <si>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</si>
  <si>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</si>
  <si>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</si>
  <si>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</si>
  <si>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</si>
  <si>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</si>
  <si>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</si>
  <si>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</si>
  <si>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</si>
  <si>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</si>
  <si>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</si>
  <si>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</si>
  <si>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</si>
  <si>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</si>
  <si>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</si>
  <si>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</si>
  <si>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</si>
  <si>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</si>
  <si>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</si>
  <si>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</si>
  <si>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</si>
  <si>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</si>
  <si>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</si>
  <si>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</si>
  <si>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</si>
  <si>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</si>
  <si>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</si>
  <si>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</si>
  <si>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</si>
  <si>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</si>
  <si>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</si>
  <si>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</si>
  <si>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</si>
  <si>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</si>
  <si>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</si>
  <si>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</si>
  <si>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</si>
  <si>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</si>
  <si>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</si>
  <si>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</si>
  <si>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</si>
  <si>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</si>
  <si>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</si>
  <si>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</si>
  <si>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</si>
  <si>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</si>
  <si>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</si>
  <si>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</si>
  <si>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</si>
  <si>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</si>
  <si>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</si>
  <si>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</si>
  <si>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</si>
  <si>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</si>
  <si>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</si>
  <si>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</si>
  <si>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</si>
  <si>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</si>
  <si>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</si>
  <si>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</si>
  <si>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</si>
  <si>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</si>
  <si>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</si>
  <si>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</si>
  <si>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</si>
  <si>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</si>
  <si>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</si>
  <si>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</si>
  <si>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</si>
  <si>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</si>
  <si>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</si>
  <si>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</si>
  <si>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</si>
  <si>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</si>
  <si>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</si>
  <si>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</si>
  <si>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</si>
  <si>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</si>
  <si>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</si>
  <si>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</si>
  <si>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</si>
  <si>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</si>
  <si>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</si>
  <si>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</si>
  <si>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</si>
  <si>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</si>
  <si>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</si>
  <si>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</si>
  <si>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</si>
  <si>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</si>
  <si>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</si>
  <si>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</si>
  <si>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</si>
  <si>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</si>
  <si>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</si>
  <si>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</si>
  <si>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</si>
  <si>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</si>
  <si>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</si>
  <si>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</si>
  <si>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</si>
  <si>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</si>
  <si>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</si>
  <si>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</si>
  <si>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</si>
  <si>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</si>
  <si>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</si>
  <si>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</si>
  <si>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</si>
  <si>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</si>
  <si>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</si>
  <si>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</si>
  <si>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</si>
  <si>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</si>
  <si>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</si>
  <si>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</si>
  <si>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</si>
  <si>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</si>
  <si>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</si>
  <si>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</si>
  <si>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</si>
  <si>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</si>
  <si>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</si>
  <si>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</si>
  <si>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</si>
  <si>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</si>
  <si>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</si>
  <si>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</si>
  <si>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</si>
  <si>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</si>
  <si>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</si>
  <si>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</si>
  <si>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</si>
  <si>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</si>
  <si>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</si>
  <si>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</si>
  <si>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</si>
  <si>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</si>
  <si>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</si>
  <si>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</si>
  <si>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</si>
  <si>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</si>
  <si>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</si>
  <si>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</si>
  <si>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</si>
  <si>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</si>
  <si>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</si>
  <si>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</si>
  <si>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</si>
  <si>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</si>
  <si>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</si>
  <si>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</si>
  <si>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</si>
  <si>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</si>
  <si>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</si>
  <si>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</si>
  <si>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</si>
  <si>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</si>
  <si>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</si>
  <si>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</si>
  <si>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</si>
  <si>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</si>
  <si>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</si>
  <si>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</si>
  <si>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</si>
  <si>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</si>
  <si>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</si>
  <si>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</si>
  <si>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</si>
  <si>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</si>
  <si>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</si>
  <si>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</si>
  <si>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</si>
  <si>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</si>
  <si>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</si>
  <si>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</si>
  <si>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</si>
  <si>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</si>
  <si>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</si>
  <si>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</si>
  <si>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</si>
  <si>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</si>
  <si>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</si>
  <si>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</si>
  <si>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</si>
  <si>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</si>
  <si>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</si>
  <si>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</si>
  <si>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</si>
  <si>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</si>
  <si>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</si>
  <si>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</si>
  <si>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</si>
  <si>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</si>
  <si>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</si>
  <si>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</si>
  <si>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</si>
  <si>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</si>
  <si>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</si>
  <si>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</si>
  <si>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</si>
  <si>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</si>
  <si>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</si>
  <si>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</si>
  <si>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</si>
  <si>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</si>
  <si>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</si>
  <si>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</si>
  <si>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</si>
  <si>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</si>
  <si>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</si>
  <si>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</si>
  <si>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</si>
  <si>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</si>
  <si>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</si>
  <si>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</si>
  <si>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</si>
  <si>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</si>
  <si>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</si>
  <si>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</si>
  <si>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</si>
  <si>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</si>
  <si>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</si>
  <si>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</si>
  <si>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</si>
  <si>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</si>
  <si>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</si>
  <si>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</si>
  <si>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</si>
  <si>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</si>
  <si>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</si>
  <si>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</si>
  <si>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</si>
  <si>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</si>
  <si>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</si>
  <si>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</si>
  <si>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</si>
  <si>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</si>
  <si>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</si>
  <si>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</si>
  <si>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</si>
  <si>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</si>
  <si>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</si>
  <si>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</si>
  <si>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</si>
  <si>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</si>
  <si>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</si>
  <si>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</si>
  <si>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</si>
  <si>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</si>
  <si>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</si>
  <si>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</si>
  <si>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</si>
  <si>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</si>
  <si>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</si>
  <si>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</si>
  <si>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</si>
  <si>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</si>
  <si>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</si>
  <si>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</si>
  <si>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</si>
  <si>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</si>
  <si>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</si>
  <si>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</si>
  <si>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</si>
  <si>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</si>
  <si>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</si>
  <si>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</si>
  <si>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</si>
  <si>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</si>
  <si>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</si>
  <si>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</si>
  <si>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</si>
  <si>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</si>
  <si>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</si>
  <si>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</si>
  <si>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</si>
  <si>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</si>
  <si>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</si>
  <si>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</si>
  <si>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</si>
  <si>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</si>
  <si>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</si>
  <si>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</si>
  <si>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</si>
  <si>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</si>
  <si>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</si>
  <si>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</si>
  <si>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</si>
  <si>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</si>
  <si>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</si>
  <si>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</si>
  <si>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</si>
  <si>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</si>
  <si>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</si>
  <si>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</si>
  <si>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</si>
  <si>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</si>
  <si>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</si>
  <si>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</si>
  <si>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</si>
  <si>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</si>
  <si>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</si>
  <si>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</si>
  <si>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</si>
  <si>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</si>
  <si>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</si>
  <si>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</si>
  <si>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</si>
  <si>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</si>
  <si>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</si>
  <si>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</si>
  <si>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</si>
  <si>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</si>
  <si>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</si>
  <si>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</si>
  <si>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</si>
  <si>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</si>
  <si>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</si>
  <si>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</si>
  <si>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</si>
  <si>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</si>
  <si>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</si>
  <si>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</si>
  <si>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</si>
  <si>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</si>
  <si>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</si>
  <si>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</si>
  <si>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</si>
  <si>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</si>
  <si>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</si>
  <si>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</si>
  <si>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</si>
  <si>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</si>
  <si>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</si>
  <si>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</si>
  <si>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</si>
  <si>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</si>
  <si>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</si>
  <si>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</si>
  <si>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</si>
  <si>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</si>
  <si>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</si>
  <si>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</si>
  <si>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</si>
  <si>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</si>
  <si>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</si>
  <si>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</si>
  <si>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</si>
  <si>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</si>
  <si>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</si>
  <si>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</si>
  <si>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</si>
  <si>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</si>
  <si>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</si>
  <si>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</si>
  <si>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</si>
  <si>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</si>
  <si>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</si>
  <si>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</si>
  <si>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</si>
  <si>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</si>
  <si>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</si>
  <si>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</si>
  <si>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</si>
  <si>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</si>
  <si>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</si>
  <si>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</si>
  <si>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</si>
  <si>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</si>
  <si>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</si>
  <si>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</si>
  <si>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</si>
  <si>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</si>
  <si>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</si>
  <si>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</si>
  <si>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</si>
  <si>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</si>
  <si>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</si>
  <si>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</si>
  <si>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</si>
  <si>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</si>
  <si>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</si>
  <si>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</si>
  <si>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</si>
  <si>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</si>
  <si>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</si>
  <si>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</si>
  <si>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</si>
  <si>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</si>
  <si>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</si>
  <si>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</si>
  <si>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</si>
  <si>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</si>
  <si>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</si>
  <si>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</si>
  <si>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</si>
  <si>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</si>
  <si>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</si>
  <si>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</si>
  <si>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</si>
  <si>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</si>
  <si>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</si>
  <si>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</si>
  <si>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</si>
  <si>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</si>
  <si>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</si>
  <si>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</si>
  <si>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</si>
  <si>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</si>
  <si>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</si>
  <si>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</si>
  <si>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</si>
  <si>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</si>
  <si>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</si>
  <si>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</si>
  <si>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</si>
  <si>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</si>
  <si>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</si>
  <si>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</si>
  <si>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</si>
  <si>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</si>
  <si>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</si>
  <si>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</si>
  <si>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</si>
  <si>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</si>
  <si>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</si>
  <si>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</si>
  <si>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</si>
  <si>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</si>
  <si>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</si>
  <si>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</si>
  <si>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</si>
  <si>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</si>
  <si>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</si>
  <si>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</si>
  <si>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</si>
  <si>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</si>
  <si>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</si>
  <si>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</si>
  <si>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</si>
  <si>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</si>
  <si>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</si>
  <si>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</si>
  <si>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</si>
  <si>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</si>
  <si>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</si>
  <si>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</si>
  <si>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</si>
  <si>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</si>
  <si>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</si>
  <si>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</si>
  <si>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</si>
  <si>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</si>
  <si>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</si>
  <si>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</si>
  <si>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</si>
  <si>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</si>
  <si>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</si>
  <si>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</si>
  <si>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</si>
  <si>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</si>
  <si>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</si>
  <si>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</si>
  <si>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</si>
  <si>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</si>
  <si>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</si>
  <si>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</si>
  <si>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</si>
  <si>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</si>
  <si>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</si>
  <si>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</si>
  <si>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</si>
  <si>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</si>
  <si>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</si>
  <si>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</si>
  <si>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</si>
  <si>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</si>
  <si>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</si>
  <si>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</si>
  <si>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</si>
  <si>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</si>
  <si>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</si>
  <si>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</si>
  <si>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</si>
  <si>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</si>
  <si>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</si>
  <si>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</si>
  <si>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</si>
  <si>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</si>
  <si>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</si>
  <si>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</si>
  <si>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</si>
  <si>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</si>
  <si>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</si>
  <si>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</si>
  <si>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</si>
  <si>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</si>
  <si>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</si>
  <si>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</si>
  <si>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</si>
  <si>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</si>
  <si>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</si>
  <si>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</si>
  <si>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</si>
  <si>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</si>
  <si>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</si>
  <si>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</si>
  <si>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</si>
  <si>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</si>
  <si>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</si>
  <si>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</si>
  <si>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</si>
  <si>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</si>
  <si>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</si>
  <si>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</si>
  <si>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</si>
  <si>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</si>
  <si>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</si>
  <si>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</si>
  <si>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</si>
  <si>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</si>
  <si>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</si>
  <si>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</si>
  <si>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</si>
  <si>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</si>
  <si>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</si>
  <si>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</si>
  <si>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</si>
  <si>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</si>
  <si>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</si>
  <si>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</si>
  <si>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</si>
  <si>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</si>
  <si>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</si>
  <si>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</si>
  <si>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</si>
  <si>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</si>
  <si>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</si>
  <si>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</si>
  <si>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</si>
  <si>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</si>
  <si>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</si>
  <si>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</si>
  <si>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</si>
  <si>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</si>
  <si>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</si>
  <si>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</si>
  <si>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</si>
  <si>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</si>
  <si>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</si>
  <si>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</si>
  <si>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</si>
  <si>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</si>
  <si>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</si>
  <si>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</si>
  <si>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</si>
  <si>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</si>
  <si>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</si>
  <si>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</si>
  <si>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</si>
  <si>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</si>
  <si>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</si>
  <si>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</si>
  <si>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</si>
  <si>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</si>
  <si>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</si>
  <si>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</si>
  <si>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</si>
  <si>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</si>
  <si>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</si>
  <si>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</si>
  <si>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</si>
  <si>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</si>
  <si>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</si>
  <si>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</si>
  <si>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</si>
  <si>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</si>
  <si>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</si>
  <si>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</si>
  <si>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</si>
  <si>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</si>
  <si>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</si>
  <si>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</si>
  <si>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</si>
  <si>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</si>
  <si>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</si>
  <si>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</si>
  <si>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</si>
  <si>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</si>
  <si>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</si>
  <si>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</si>
  <si>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</si>
  <si>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</si>
  <si>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</si>
  <si>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</si>
  <si>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</si>
  <si>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</si>
  <si>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</si>
  <si>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</si>
  <si>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</si>
  <si>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</si>
  <si>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</si>
  <si>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</si>
  <si>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</si>
  <si>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</si>
  <si>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</si>
  <si>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</si>
  <si>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</si>
  <si>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</si>
  <si>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</si>
  <si>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</si>
  <si>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</si>
  <si>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</si>
  <si>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</si>
  <si>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</si>
  <si>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</si>
  <si>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</si>
  <si>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</si>
  <si>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</si>
  <si>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</si>
  <si>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</si>
  <si>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</si>
  <si>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</si>
  <si>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</si>
  <si>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</si>
  <si>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</si>
  <si>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</si>
  <si>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</si>
  <si>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</si>
  <si>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</si>
  <si>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</si>
  <si>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</si>
  <si>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</si>
  <si>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</si>
  <si>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</si>
  <si>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</si>
  <si>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</si>
  <si>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</si>
  <si>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</si>
  <si>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</si>
  <si>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</si>
  <si>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</si>
  <si>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</si>
  <si>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</si>
  <si>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</si>
  <si>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</si>
  <si>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</si>
  <si>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</si>
  <si>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</si>
  <si>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</si>
  <si>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</si>
  <si>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</si>
  <si>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</si>
  <si>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</si>
  <si>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</si>
  <si>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</si>
  <si>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</si>
  <si>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</si>
  <si>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</si>
  <si>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</si>
  <si>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</si>
  <si>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</si>
  <si>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</si>
  <si>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</si>
  <si>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</si>
  <si>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</si>
  <si>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</si>
  <si>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</si>
  <si>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</si>
  <si>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</si>
  <si>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</si>
  <si>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</si>
  <si>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</si>
  <si>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</si>
  <si>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</si>
  <si>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</si>
  <si>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</si>
  <si>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</si>
  <si>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</si>
  <si>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</si>
  <si>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</si>
  <si>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</si>
  <si>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</si>
  <si>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</si>
  <si>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</si>
  <si>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</si>
  <si>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</si>
  <si>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</si>
  <si>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</si>
  <si>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</si>
  <si>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</si>
  <si>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</si>
  <si>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</si>
  <si>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</si>
  <si>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</si>
  <si>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</si>
  <si>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</si>
  <si>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</si>
  <si>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</si>
  <si>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</si>
  <si>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</si>
  <si>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</si>
  <si>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</si>
  <si>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</si>
  <si>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</si>
  <si>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</si>
  <si>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</si>
  <si>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</si>
  <si>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</si>
  <si>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</si>
  <si>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</si>
  <si>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</si>
  <si>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</si>
  <si>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</si>
  <si>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</si>
  <si>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</si>
  <si>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</si>
  <si>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</si>
  <si>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</si>
  <si>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</si>
  <si>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</si>
  <si>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</si>
  <si>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</si>
  <si>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</si>
  <si>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</si>
  <si>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</si>
  <si>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</si>
  <si>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</si>
  <si>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</si>
  <si>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</si>
  <si>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</si>
  <si>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</si>
  <si>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</si>
  <si>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</si>
  <si>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</si>
  <si>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</si>
  <si>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</si>
  <si>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</si>
  <si>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</si>
  <si>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</si>
  <si>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</si>
  <si>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</si>
  <si>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</si>
  <si>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</si>
  <si>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</si>
  <si>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</si>
  <si>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</si>
  <si>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</si>
  <si>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</si>
  <si>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</si>
  <si>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</si>
  <si>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</si>
  <si>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</si>
  <si>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</si>
  <si>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</si>
  <si>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</si>
  <si>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</si>
  <si>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</si>
  <si>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</si>
  <si>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</si>
  <si>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</si>
  <si>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</si>
  <si>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</si>
  <si>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</si>
  <si>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</si>
  <si>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</si>
  <si>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</si>
  <si>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</si>
  <si>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</si>
  <si>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</si>
  <si>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</si>
  <si>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</si>
  <si>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</si>
  <si>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</si>
  <si>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</si>
  <si>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</si>
  <si>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</si>
  <si>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</si>
  <si>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</si>
  <si>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</si>
  <si>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</si>
  <si>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</si>
  <si>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</si>
  <si>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</si>
  <si>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</si>
  <si>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</si>
  <si>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</si>
  <si>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</si>
  <si>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</si>
  <si>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</si>
  <si>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</si>
  <si>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</si>
  <si>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</si>
  <si>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</si>
  <si>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</si>
  <si>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</si>
  <si>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</si>
  <si>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</si>
  <si>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</si>
  <si>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</si>
  <si>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</si>
  <si>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</si>
  <si>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</si>
  <si>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</si>
  <si>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</si>
  <si>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</si>
  <si>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</si>
  <si>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</si>
  <si>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</si>
  <si>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</si>
  <si>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</si>
  <si>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</si>
  <si>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</si>
  <si>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</si>
  <si>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</si>
  <si>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</si>
  <si>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</si>
  <si>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</si>
  <si>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</si>
  <si>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</si>
  <si>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</si>
  <si>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</si>
  <si>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</si>
  <si>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</si>
  <si>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</si>
  <si>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</si>
  <si>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</si>
  <si>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</si>
  <si>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</si>
  <si>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</si>
  <si>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</si>
  <si>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</si>
  <si>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</si>
  <si>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</si>
  <si>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</si>
  <si>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</si>
  <si>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</si>
  <si>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</si>
  <si>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</si>
  <si>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</si>
  <si>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</si>
  <si>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</si>
  <si>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</si>
  <si>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</si>
  <si>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</si>
  <si>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</si>
  <si>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</si>
  <si>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</si>
  <si>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</si>
  <si>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</si>
  <si>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</si>
  <si>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</si>
  <si>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</si>
  <si>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</si>
  <si>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</si>
  <si>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</si>
  <si>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</si>
  <si>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</si>
  <si>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</si>
  <si>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</si>
  <si>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</si>
  <si>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</si>
  <si>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</si>
  <si>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</si>
  <si>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</si>
  <si>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</si>
  <si>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</si>
  <si>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</si>
  <si>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</si>
  <si>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</si>
  <si>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</si>
  <si>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</si>
  <si>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</si>
  <si>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</si>
  <si>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</si>
  <si>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</si>
  <si>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</si>
  <si>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</si>
  <si>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</si>
  <si>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</si>
  <si>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</si>
  <si>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</si>
  <si>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</si>
  <si>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</si>
  <si>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</si>
  <si>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</si>
  <si>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</si>
  <si>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</si>
  <si>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</si>
  <si>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</si>
  <si>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</si>
  <si>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</si>
  <si>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</si>
  <si>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</si>
  <si>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</si>
  <si>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</si>
  <si>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</si>
  <si>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</si>
  <si>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</si>
  <si>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</si>
  <si>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</si>
  <si>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</si>
  <si>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</si>
  <si>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</si>
  <si>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</si>
  <si>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</si>
  <si>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</si>
  <si>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</si>
  <si>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</si>
  <si>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</si>
  <si>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</si>
  <si>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</si>
  <si>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</si>
  <si>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</si>
  <si>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</si>
  <si>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</si>
  <si>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</si>
  <si>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</si>
  <si>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</si>
  <si>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</si>
  <si>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</si>
  <si>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</si>
  <si>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</si>
  <si>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</si>
  <si>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</si>
  <si>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</si>
  <si>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</si>
  <si>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</si>
  <si>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</si>
  <si>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</si>
  <si>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</si>
  <si>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</si>
  <si>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</si>
  <si>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</si>
  <si>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</si>
  <si>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</si>
  <si>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</si>
  <si>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</si>
  <si>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</si>
  <si>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</si>
  <si>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</si>
  <si>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</si>
  <si>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</si>
  <si>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</si>
  <si>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</si>
  <si>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</si>
  <si>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</si>
  <si>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</si>
  <si>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</si>
  <si>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</si>
  <si>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</si>
  <si>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</si>
  <si>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</si>
  <si>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</si>
  <si>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</si>
  <si>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</si>
  <si>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</si>
  <si>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</si>
  <si>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</si>
  <si>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</si>
  <si>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</si>
  <si>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</si>
  <si>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</si>
  <si>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</si>
  <si>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</si>
  <si>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</si>
  <si>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</si>
  <si>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</si>
  <si>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</si>
  <si>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</si>
  <si>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</si>
  <si>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</si>
  <si>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</si>
  <si>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</si>
  <si>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</si>
  <si>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</si>
  <si>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</si>
  <si>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</si>
  <si>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</si>
  <si>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</si>
  <si>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</si>
  <si>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</si>
  <si>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</si>
  <si>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</si>
  <si>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</si>
  <si>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</si>
  <si>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</si>
  <si>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</si>
  <si>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</si>
  <si>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</si>
  <si>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</si>
  <si>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</si>
  <si>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</si>
  <si>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</si>
  <si>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</si>
  <si>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</si>
  <si>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</si>
  <si>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</si>
  <si>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</si>
  <si>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</si>
  <si>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</si>
  <si>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</si>
  <si>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</si>
  <si>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</si>
  <si>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</si>
  <si>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</si>
  <si>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</si>
  <si>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</si>
  <si>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</si>
  <si>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</si>
  <si>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</si>
  <si>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</si>
  <si>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</si>
  <si>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</si>
  <si>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</si>
  <si>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</si>
  <si>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</si>
  <si>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</si>
  <si>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</si>
  <si>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</si>
  <si>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</si>
  <si>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</si>
  <si>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</si>
  <si>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</si>
  <si>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</si>
  <si>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</si>
  <si>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</si>
  <si>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</si>
  <si>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</si>
  <si>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</si>
  <si>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</si>
  <si>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</si>
  <si>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</si>
  <si>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</si>
  <si>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</si>
  <si>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</si>
  <si>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</si>
  <si>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</si>
  <si>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</si>
  <si>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</si>
  <si>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</si>
  <si>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</si>
  <si>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</si>
  <si>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</si>
  <si>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</si>
  <si>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</si>
  <si>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</si>
  <si>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</si>
  <si>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</si>
  <si>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</si>
  <si>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</si>
  <si>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</si>
  <si>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</si>
  <si>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</si>
  <si>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</si>
  <si>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</si>
  <si>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</si>
  <si>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</si>
  <si>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</si>
  <si>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</si>
  <si>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</si>
  <si>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</si>
  <si>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</si>
  <si>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</si>
  <si>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</si>
  <si>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</si>
  <si>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</si>
  <si>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</si>
  <si>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</si>
  <si>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</si>
  <si>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</si>
  <si>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</si>
  <si>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</si>
  <si>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</si>
  <si>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</si>
  <si>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</si>
  <si>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</si>
  <si>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</si>
  <si>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</si>
  <si>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</si>
  <si>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</si>
  <si>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</si>
  <si>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</si>
  <si>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</si>
  <si>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</si>
  <si>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</si>
  <si>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</si>
  <si>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</si>
  <si>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</si>
  <si>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</si>
  <si>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</si>
  <si>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</si>
  <si>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</si>
  <si>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</si>
  <si>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</si>
  <si>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</si>
  <si>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</si>
  <si>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</si>
  <si>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</si>
  <si>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</si>
  <si>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</si>
  <si>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</si>
  <si>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</si>
  <si>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</si>
  <si>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</si>
  <si>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</si>
  <si>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</si>
  <si>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</si>
  <si>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</si>
  <si>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</si>
  <si>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</si>
  <si>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</si>
  <si>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</si>
  <si>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</si>
  <si>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</si>
  <si>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</si>
  <si>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</si>
  <si>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</si>
  <si>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</si>
  <si>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</si>
  <si>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</si>
  <si>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</si>
  <si>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</si>
  <si>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</si>
  <si>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</si>
  <si>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</si>
  <si>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</si>
  <si>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</si>
  <si>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</si>
  <si>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</si>
  <si>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</si>
  <si>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</si>
  <si>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</si>
  <si>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</si>
  <si>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</si>
  <si>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</si>
  <si>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</si>
  <si>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</si>
  <si>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</si>
  <si>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</si>
  <si>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</si>
  <si>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</si>
  <si>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</si>
  <si>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</si>
  <si>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</si>
  <si>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</si>
  <si>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</si>
  <si>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</si>
  <si>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</si>
  <si>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</si>
  <si>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</si>
  <si>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</si>
  <si>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</si>
  <si>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</si>
  <si>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</si>
  <si>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</si>
  <si>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</si>
  <si>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</si>
  <si>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</si>
  <si>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</si>
  <si>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</si>
  <si>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</si>
  <si>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</si>
  <si>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</si>
  <si>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</si>
  <si>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</si>
  <si>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</si>
  <si>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</si>
  <si>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</si>
  <si>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</si>
  <si>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</si>
  <si>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</si>
  <si>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</si>
  <si>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</si>
  <si>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</si>
  <si>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</si>
  <si>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</si>
  <si>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</si>
  <si>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</si>
  <si>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</si>
  <si>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</si>
  <si>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</si>
  <si>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</si>
  <si>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</si>
  <si>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</si>
  <si>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</si>
  <si>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</si>
  <si>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</si>
  <si>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</si>
  <si>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</si>
  <si>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</si>
  <si>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</si>
  <si>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</si>
  <si>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</si>
  <si>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</si>
  <si>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</si>
  <si>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</si>
  <si>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</si>
  <si>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</si>
  <si>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</si>
  <si>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</si>
  <si>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</si>
  <si>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</si>
  <si>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</si>
  <si>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</si>
  <si>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</si>
  <si>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</si>
  <si>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</si>
  <si>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</si>
  <si>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</si>
  <si>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</si>
  <si>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</si>
  <si>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</si>
  <si>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</si>
  <si>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</si>
  <si>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</si>
  <si>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</si>
  <si>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</si>
  <si>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</si>
  <si>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</si>
  <si>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</si>
  <si>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</si>
  <si>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</si>
  <si>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</si>
  <si>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</si>
  <si>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</si>
  <si>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</si>
  <si>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</si>
  <si>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</si>
  <si>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</si>
  <si>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</si>
  <si>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</si>
  <si>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</si>
  <si>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</si>
  <si>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</si>
  <si>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</si>
  <si>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</si>
  <si>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</si>
  <si>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</si>
  <si>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</si>
  <si>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</si>
  <si>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</si>
  <si>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</si>
  <si>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</si>
  <si>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</si>
  <si>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</si>
  <si>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</si>
  <si>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</si>
  <si>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</si>
  <si>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</si>
  <si>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</si>
  <si>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</si>
  <si>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</si>
  <si>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</si>
  <si>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</si>
  <si>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</si>
  <si>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</si>
  <si>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</si>
  <si>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</si>
  <si>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</si>
  <si>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</si>
  <si>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</si>
  <si>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</si>
  <si>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</si>
  <si>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</si>
  <si>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</si>
  <si>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</si>
  <si>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</si>
  <si>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</si>
  <si>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</si>
  <si>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</si>
  <si>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</si>
  <si>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</si>
  <si>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</si>
  <si>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</si>
  <si>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</si>
  <si>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</si>
  <si>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</si>
  <si>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</si>
  <si>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</si>
  <si>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</si>
  <si>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</si>
  <si>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</si>
  <si>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</si>
  <si>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</si>
  <si>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</si>
  <si>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</si>
  <si>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</si>
  <si>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</si>
  <si>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</si>
  <si>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</si>
  <si>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</si>
  <si>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</si>
  <si>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</si>
  <si>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</si>
  <si>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</si>
  <si>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</si>
  <si>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</si>
  <si>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</si>
  <si>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</si>
  <si>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</si>
  <si>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</si>
  <si>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</si>
  <si>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</si>
  <si>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</si>
  <si>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</si>
  <si>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</si>
  <si>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</si>
  <si>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</si>
  <si>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</si>
  <si>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</si>
  <si>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</si>
  <si>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</si>
  <si>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</si>
  <si>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</si>
  <si>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</si>
  <si>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</si>
  <si>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</si>
  <si>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</si>
  <si>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</si>
  <si>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</si>
  <si>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</si>
  <si>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</si>
  <si>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</si>
  <si>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</si>
  <si>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</si>
  <si>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</si>
  <si>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</si>
  <si>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</si>
  <si>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</si>
  <si>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</si>
  <si>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</si>
  <si>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</si>
  <si>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</si>
  <si>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</si>
  <si>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</si>
  <si>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</si>
  <si>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</si>
  <si>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</si>
  <si>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</si>
  <si>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</si>
  <si>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</si>
  <si>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</si>
  <si>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</si>
  <si>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</si>
  <si>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</si>
  <si>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</si>
  <si>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</si>
  <si>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</si>
  <si>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</si>
  <si>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</si>
  <si>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</si>
  <si>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</si>
  <si>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</si>
  <si>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</si>
  <si>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</si>
  <si>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</si>
  <si>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</si>
  <si>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</si>
  <si>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</si>
  <si>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</si>
  <si>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</si>
  <si>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</si>
  <si>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</si>
  <si>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</si>
  <si>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</si>
  <si>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</si>
  <si>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</si>
  <si>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</si>
  <si>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</si>
  <si>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</si>
  <si>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</si>
  <si>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</si>
  <si>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</si>
  <si>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</si>
  <si>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</si>
  <si>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</si>
  <si>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</si>
  <si>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</si>
  <si>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</si>
  <si>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</si>
  <si>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</si>
  <si>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</si>
  <si>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</si>
  <si>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</si>
  <si>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</si>
  <si>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</si>
  <si>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</si>
  <si>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</si>
  <si>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</si>
  <si>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</si>
  <si>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</si>
  <si>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</si>
  <si>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</si>
  <si>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</si>
  <si>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</si>
  <si>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</si>
  <si>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</si>
  <si>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</si>
  <si>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</si>
  <si>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</si>
  <si>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</si>
  <si>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</si>
  <si>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</si>
  <si>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</si>
  <si>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</si>
  <si>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</si>
  <si>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</si>
  <si>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</si>
  <si>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</si>
  <si>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</si>
  <si>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</si>
  <si>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</si>
  <si>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</si>
  <si>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</si>
  <si>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</si>
  <si>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</si>
  <si>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</si>
  <si>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</si>
  <si>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</si>
  <si>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</si>
  <si>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</si>
  <si>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</si>
  <si>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</si>
  <si>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</si>
  <si>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</si>
  <si>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</si>
  <si>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</si>
  <si>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</si>
  <si>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</si>
  <si>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</si>
  <si>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</si>
  <si>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</si>
  <si>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</si>
  <si>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</si>
  <si>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</si>
  <si>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</si>
  <si>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</si>
  <si>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</si>
  <si>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</si>
  <si>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</si>
  <si>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</si>
  <si>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</si>
  <si>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</si>
  <si>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</si>
  <si>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</si>
  <si>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</si>
  <si>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</si>
  <si>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</si>
  <si>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</si>
  <si>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</si>
  <si>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</si>
  <si>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</si>
  <si>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</si>
  <si>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</si>
  <si>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</si>
  <si>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</si>
  <si>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</si>
  <si>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</si>
  <si>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</si>
  <si>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</si>
  <si>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</si>
  <si>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</si>
  <si>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</si>
  <si>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</si>
  <si>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</si>
  <si>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</si>
  <si>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</si>
  <si>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</si>
  <si>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</si>
  <si>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</si>
  <si>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</si>
  <si>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</si>
  <si>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</si>
  <si>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</si>
  <si>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</si>
  <si>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</si>
  <si>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</si>
  <si>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</si>
  <si>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</si>
  <si>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</si>
  <si>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</si>
  <si>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</si>
  <si>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</si>
  <si>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</si>
  <si>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</si>
  <si>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</si>
  <si>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</si>
  <si>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</si>
  <si>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</si>
  <si>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</si>
  <si>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</si>
  <si>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</si>
  <si>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</si>
  <si>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</si>
  <si>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</si>
  <si>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</si>
  <si>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</si>
  <si>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</si>
  <si>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</si>
  <si>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</si>
  <si>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</si>
  <si>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</si>
  <si>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</si>
  <si>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</si>
  <si>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</si>
  <si>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</si>
  <si>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</si>
  <si>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</si>
  <si>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</si>
  <si>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</si>
  <si>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</si>
  <si>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</si>
  <si>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</si>
  <si>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</si>
  <si>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</si>
  <si>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</si>
  <si>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</si>
  <si>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</si>
  <si>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</si>
  <si>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</si>
  <si>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</si>
  <si>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</si>
  <si>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</si>
  <si>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</si>
  <si>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</si>
  <si>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</si>
  <si>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</si>
  <si>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</si>
  <si>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</si>
  <si>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</si>
  <si>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</si>
  <si>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</si>
  <si>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</si>
  <si>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</si>
  <si>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</si>
  <si>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</si>
  <si>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</si>
  <si>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</si>
  <si>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</si>
  <si>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</si>
  <si>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</si>
  <si>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</si>
  <si>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</si>
  <si>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</si>
  <si>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</si>
  <si>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</si>
  <si>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</si>
  <si>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</si>
  <si>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</si>
  <si>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</si>
  <si>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</si>
  <si>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</si>
  <si>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</si>
  <si>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</si>
  <si>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</si>
  <si>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</si>
  <si>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</si>
  <si>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</si>
  <si>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</si>
  <si>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</si>
  <si>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</si>
  <si>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</si>
  <si>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</si>
  <si>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</si>
  <si>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</si>
  <si>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</si>
  <si>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</si>
  <si>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</si>
  <si>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</si>
  <si>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</si>
  <si>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</si>
  <si>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</si>
  <si>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</si>
  <si>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</si>
  <si>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</si>
  <si>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</si>
  <si>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</si>
  <si>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</si>
  <si>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</si>
  <si>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</si>
  <si>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</si>
  <si>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</si>
  <si>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</si>
  <si>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</si>
  <si>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</si>
  <si>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</si>
  <si>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</si>
  <si>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</si>
  <si>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</si>
  <si>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</si>
  <si>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</si>
  <si>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</si>
  <si>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</si>
  <si>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</si>
  <si>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</si>
  <si>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</si>
  <si>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</si>
  <si>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</si>
  <si>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</si>
  <si>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</si>
  <si>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</si>
  <si>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</si>
  <si>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</si>
  <si>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</si>
  <si>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</si>
  <si>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</si>
  <si>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</si>
  <si>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</si>
  <si>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</si>
  <si>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</si>
  <si>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</si>
  <si>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</si>
  <si>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</si>
  <si>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</si>
  <si>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</si>
  <si>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</si>
  <si>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</si>
  <si>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</si>
  <si>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</si>
  <si>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</si>
  <si>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</si>
  <si>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</si>
  <si>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</si>
  <si>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</si>
  <si>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</si>
  <si>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</si>
  <si>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</si>
  <si>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</si>
  <si>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</si>
  <si>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</si>
  <si>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</si>
  <si>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</si>
  <si>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</si>
  <si>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</si>
  <si>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</si>
  <si>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</si>
  <si>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</si>
  <si>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</si>
  <si>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</si>
  <si>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</si>
  <si>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</si>
  <si>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</si>
  <si>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</si>
  <si>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</si>
  <si>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</si>
  <si>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</si>
  <si>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</si>
  <si>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</si>
  <si>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</si>
  <si>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</si>
  <si>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</si>
  <si>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</si>
  <si>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</si>
  <si>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</si>
  <si>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</si>
  <si>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</si>
  <si>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</si>
  <si>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</si>
  <si>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</si>
  <si>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</si>
  <si>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</si>
  <si>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</si>
  <si>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</si>
  <si>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</si>
  <si>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</si>
  <si>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</si>
  <si>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</si>
  <si>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</si>
  <si>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</si>
  <si>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</si>
  <si>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</si>
  <si>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</si>
  <si>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</si>
  <si>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</si>
  <si>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</si>
  <si>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</si>
  <si>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</si>
  <si>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</si>
  <si>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</si>
  <si>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</si>
  <si>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</si>
  <si>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</si>
  <si>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</si>
  <si>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</si>
  <si>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</si>
  <si>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</si>
  <si>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</si>
  <si>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</si>
  <si>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</si>
  <si>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</si>
  <si>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</si>
  <si>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</si>
  <si>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</si>
  <si>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</si>
  <si>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</si>
  <si>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</si>
  <si>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</si>
  <si>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</si>
  <si>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</si>
  <si>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</si>
  <si>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</si>
  <si>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</si>
  <si>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</si>
  <si>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</si>
  <si>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</si>
  <si>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</si>
  <si>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</si>
  <si>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</si>
  <si>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</si>
  <si>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</si>
  <si>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</si>
  <si>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</si>
  <si>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</si>
  <si>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</si>
  <si>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</si>
  <si>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</si>
  <si>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</si>
  <si>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</si>
  <si>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</si>
  <si>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</si>
  <si>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</si>
  <si>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</si>
  <si>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</si>
  <si>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</si>
  <si>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</si>
  <si>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</si>
  <si>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</si>
  <si>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</si>
  <si>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</si>
  <si>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</si>
  <si>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</si>
  <si>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</si>
  <si>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</si>
  <si>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</si>
  <si>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</si>
  <si>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</si>
  <si>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</si>
  <si>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</si>
  <si>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</si>
  <si>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</si>
  <si>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</si>
  <si>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</si>
  <si>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</si>
  <si>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</si>
  <si>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</si>
  <si>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</si>
  <si>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</si>
  <si>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</si>
  <si>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</si>
  <si>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</si>
  <si>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</si>
  <si>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</si>
  <si>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</si>
  <si>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</si>
  <si>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</si>
  <si>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</si>
  <si>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</si>
  <si>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</si>
  <si>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</si>
  <si>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</si>
  <si>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</si>
  <si>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</si>
  <si>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</si>
  <si>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</si>
  <si>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</si>
  <si>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</si>
  <si>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</si>
  <si>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</si>
  <si>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</si>
  <si>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</si>
  <si>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</si>
  <si>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</si>
  <si>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</si>
  <si>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</si>
  <si>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</si>
  <si>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</si>
  <si>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</si>
  <si>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</si>
  <si>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</si>
  <si>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</si>
  <si>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</si>
  <si>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</si>
  <si>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</si>
  <si>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</si>
  <si>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</si>
  <si>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</si>
  <si>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</si>
  <si>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</si>
  <si>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</si>
  <si>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</si>
  <si>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</si>
  <si>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</si>
  <si>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</si>
  <si>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</si>
  <si>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</si>
  <si>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</si>
  <si>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</si>
  <si>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</si>
  <si>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</si>
  <si>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</si>
  <si>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</si>
  <si>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</si>
  <si>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</si>
  <si>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</si>
  <si>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</si>
  <si>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</si>
  <si>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</si>
  <si>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</si>
  <si>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</si>
  <si>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</si>
  <si>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</si>
  <si>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</si>
  <si>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</si>
  <si>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</si>
  <si>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</si>
  <si>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</si>
  <si>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</si>
  <si>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</si>
  <si>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</si>
  <si>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</si>
  <si>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</si>
  <si>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</si>
  <si>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</si>
  <si>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</si>
  <si>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</si>
  <si>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</si>
  <si>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</si>
  <si>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</si>
  <si>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</si>
  <si>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</si>
  <si>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</si>
  <si>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</si>
  <si>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</si>
  <si>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</si>
  <si>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</si>
  <si>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</si>
  <si>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</si>
  <si>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</si>
  <si>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</si>
  <si>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</si>
  <si>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</si>
  <si>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</si>
  <si>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</si>
  <si>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</si>
  <si>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</si>
  <si>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</si>
  <si>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</si>
  <si>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</si>
  <si>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</si>
  <si>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</si>
  <si>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</si>
  <si>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</si>
  <si>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</si>
  <si>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</si>
  <si>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</si>
  <si>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</si>
  <si>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</si>
  <si>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</si>
  <si>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</si>
  <si>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</si>
  <si>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</si>
  <si>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</si>
  <si>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</si>
  <si>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</si>
  <si>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</si>
  <si>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</si>
  <si>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</si>
  <si>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</si>
  <si>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</si>
  <si>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</si>
  <si>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</si>
  <si>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</si>
  <si>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</si>
  <si>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</si>
  <si>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</si>
  <si>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</si>
  <si>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</si>
  <si>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</si>
  <si>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</si>
  <si>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</si>
  <si>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</si>
  <si>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</si>
  <si>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</si>
  <si>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</si>
  <si>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</si>
  <si>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</si>
  <si>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</si>
  <si>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</si>
  <si>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</si>
  <si>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</si>
  <si>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</si>
  <si>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</si>
  <si>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</si>
  <si>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</si>
  <si>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</si>
  <si>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</si>
  <si>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</si>
  <si>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</si>
  <si>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</si>
  <si>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</si>
  <si>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</si>
  <si>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</si>
  <si>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</si>
  <si>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</si>
  <si>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</si>
  <si>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</si>
  <si>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</si>
  <si>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</si>
  <si>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</si>
  <si>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</si>
  <si>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</si>
  <si>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</si>
  <si>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</si>
  <si>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</si>
  <si>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</si>
  <si>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</si>
  <si>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</si>
  <si>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</si>
  <si>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</si>
  <si>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</si>
  <si>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</si>
  <si>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</si>
  <si>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</si>
  <si>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</si>
  <si>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</si>
  <si>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</si>
  <si>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</si>
  <si>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</si>
  <si>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</si>
  <si>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</si>
  <si>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</si>
  <si>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</si>
  <si>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</si>
  <si>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</si>
  <si>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</si>
  <si>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</si>
  <si>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</si>
  <si>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</si>
  <si>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</si>
  <si>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</si>
  <si>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</si>
  <si>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</si>
  <si>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</si>
  <si>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</si>
  <si>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</si>
  <si>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</si>
  <si>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</si>
  <si>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</si>
  <si>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</si>
  <si>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</si>
  <si>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</si>
  <si>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</si>
  <si>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</si>
  <si>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</si>
  <si>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</si>
  <si>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</si>
  <si>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</si>
  <si>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</si>
  <si>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</si>
  <si>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</si>
  <si>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</si>
  <si>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</si>
  <si>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</si>
  <si>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</si>
  <si>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</si>
  <si>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</si>
  <si>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</si>
  <si>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</si>
  <si>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</si>
  <si>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</si>
  <si>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</si>
  <si>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</si>
  <si>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</si>
  <si>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</si>
  <si>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</si>
  <si>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</si>
  <si>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</si>
  <si>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</si>
  <si>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</si>
  <si>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</si>
  <si>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</si>
  <si>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</si>
  <si>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</si>
  <si>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</si>
  <si>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</si>
  <si>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</si>
  <si>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</si>
  <si>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</si>
  <si>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</si>
  <si>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</si>
  <si>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</si>
  <si>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</si>
  <si>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</si>
  <si>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</si>
  <si>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</si>
  <si>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</si>
  <si>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</si>
  <si>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</si>
  <si>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</si>
  <si>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</si>
  <si>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</si>
  <si>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</si>
  <si>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</si>
  <si>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</si>
  <si>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</si>
  <si>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</si>
  <si>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</si>
  <si>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</si>
  <si>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</si>
  <si>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</si>
  <si>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</si>
  <si>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</si>
  <si>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</si>
  <si>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</si>
  <si>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</si>
  <si>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</si>
  <si>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</si>
  <si>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</si>
  <si>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</si>
  <si>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</si>
  <si>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</si>
  <si>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</si>
  <si>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</si>
  <si>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</si>
  <si>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</si>
  <si>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</si>
  <si>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</si>
  <si>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</si>
  <si>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</si>
  <si>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</si>
  <si>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</si>
  <si>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</si>
  <si>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</si>
  <si>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</si>
  <si>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</si>
  <si>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</si>
  <si>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</si>
  <si>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</si>
  <si>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</si>
  <si>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</si>
  <si>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</si>
  <si>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</si>
  <si>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</si>
  <si>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</si>
  <si>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</si>
  <si>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</si>
  <si>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</si>
  <si>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</si>
  <si>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</si>
  <si>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</si>
  <si>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</si>
  <si>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</si>
  <si>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</si>
  <si>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</si>
  <si>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</si>
  <si>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</si>
  <si>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</si>
  <si>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</si>
  <si>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</si>
  <si>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</si>
  <si>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</si>
  <si>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</si>
  <si>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</si>
  <si>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</si>
  <si>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</si>
  <si>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</si>
  <si>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</si>
  <si>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</si>
  <si>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</si>
  <si>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</si>
  <si>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</si>
  <si>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</si>
  <si>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</si>
  <si>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</si>
  <si>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</si>
  <si>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</si>
  <si>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</si>
  <si>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</si>
  <si>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</si>
  <si>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</si>
  <si>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</si>
  <si>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</si>
  <si>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</si>
  <si>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</si>
  <si>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</si>
  <si>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</si>
  <si>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</si>
  <si>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</si>
  <si>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</si>
  <si>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</si>
  <si>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</si>
  <si>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</si>
  <si>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</si>
  <si>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</si>
  <si>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</si>
  <si>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</si>
  <si>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</si>
  <si>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</si>
  <si>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</si>
  <si>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</si>
  <si>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</si>
  <si>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</si>
  <si>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</si>
  <si>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</si>
  <si>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</si>
  <si>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</si>
  <si>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</si>
  <si>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</si>
  <si>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</si>
  <si>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</si>
  <si>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</si>
  <si>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</si>
  <si>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</si>
  <si>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</si>
  <si>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</si>
  <si>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</si>
  <si>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</si>
  <si>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</si>
  <si>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</si>
  <si>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</si>
  <si>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</si>
  <si>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</si>
  <si>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</si>
  <si>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</si>
  <si>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</si>
  <si>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</si>
  <si>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</si>
  <si>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</si>
  <si>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</si>
  <si>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</si>
  <si>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</si>
  <si>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</si>
  <si>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</si>
  <si>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</si>
  <si>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</si>
  <si>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</si>
  <si>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</si>
  <si>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</si>
  <si>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</si>
  <si>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</si>
  <si>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</si>
  <si>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</si>
  <si>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</si>
  <si>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</si>
  <si>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</si>
  <si>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</si>
  <si>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</si>
  <si>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</si>
  <si>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</si>
  <si>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</si>
  <si>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</si>
  <si>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</si>
  <si>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</si>
  <si>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</si>
  <si>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</si>
  <si>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</si>
  <si>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</si>
  <si>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</si>
  <si>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</si>
  <si>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</si>
  <si>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</si>
  <si>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</si>
  <si>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</si>
  <si>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</si>
  <si>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</si>
  <si>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</si>
  <si>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</si>
  <si>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</si>
  <si>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</si>
  <si>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</si>
  <si>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</si>
  <si>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</si>
  <si>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</si>
  <si>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</si>
  <si>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</si>
  <si>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</si>
  <si>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</si>
  <si>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</si>
  <si>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</si>
  <si>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</si>
  <si>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</si>
  <si>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</si>
  <si>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</si>
  <si>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</si>
  <si>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</si>
  <si>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</si>
  <si>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</si>
  <si>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</si>
  <si>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</si>
  <si>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</si>
  <si>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</si>
  <si>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</si>
  <si>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</si>
  <si>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</si>
  <si>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</si>
  <si>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</si>
  <si>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</si>
  <si>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</si>
  <si>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</si>
  <si>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</si>
  <si>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</si>
  <si>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</si>
  <si>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</si>
  <si>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</si>
  <si>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</si>
  <si>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</si>
  <si>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</si>
  <si>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</si>
  <si>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</si>
  <si>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</si>
  <si>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</si>
  <si>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</si>
  <si>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</si>
  <si>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</si>
  <si>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</si>
  <si>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</si>
  <si>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</si>
  <si>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</si>
  <si>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</si>
  <si>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</si>
  <si>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</si>
  <si>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</si>
  <si>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</si>
  <si>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</si>
  <si>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</si>
  <si>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</si>
  <si>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</si>
  <si>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</si>
  <si>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</si>
  <si>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</si>
  <si>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</si>
  <si>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</si>
  <si>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</si>
  <si>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</si>
  <si>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</si>
  <si>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</si>
  <si>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</si>
  <si>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</si>
  <si>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</si>
  <si>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</si>
  <si>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</si>
  <si>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</si>
  <si>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</si>
  <si>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</si>
  <si>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</si>
  <si>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</si>
  <si>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</si>
  <si>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</si>
  <si>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</si>
  <si>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</si>
  <si>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</si>
  <si>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</si>
  <si>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</si>
  <si>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</si>
  <si>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</si>
  <si>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</si>
  <si>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</si>
  <si>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</si>
  <si>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</si>
  <si>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</si>
  <si>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</si>
  <si>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</si>
  <si>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</si>
  <si>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</si>
  <si>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</si>
  <si>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</si>
  <si>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</si>
  <si>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</si>
  <si>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</si>
  <si>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</si>
  <si>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</si>
  <si>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</si>
  <si>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</si>
  <si>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</si>
  <si>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</si>
  <si>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</si>
  <si>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</si>
  <si>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</si>
  <si>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</si>
  <si>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</si>
  <si>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</si>
  <si>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</si>
  <si>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</si>
  <si>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</si>
  <si>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</si>
  <si>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</si>
  <si>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</si>
  <si>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</si>
  <si>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</si>
  <si>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</si>
  <si>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</si>
  <si>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</si>
  <si>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</si>
  <si>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</si>
  <si>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</si>
  <si>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</si>
  <si>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</si>
  <si>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</si>
  <si>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</si>
  <si>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</si>
  <si>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</si>
  <si>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</si>
  <si>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</si>
  <si>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</si>
  <si>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</si>
  <si>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</si>
  <si>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</si>
  <si>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</si>
  <si>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</si>
  <si>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</si>
  <si>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</si>
  <si>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</si>
  <si>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</si>
  <si>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</si>
  <si>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</si>
  <si>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</si>
  <si>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</si>
  <si>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</si>
  <si>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</si>
  <si>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</si>
  <si>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</si>
  <si>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</si>
  <si>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</si>
  <si>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</si>
  <si>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</si>
  <si>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</si>
  <si>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</si>
  <si>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</si>
  <si>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</si>
  <si>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</si>
  <si>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</si>
  <si>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</si>
  <si>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</si>
  <si>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</si>
  <si>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</si>
  <si>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</si>
  <si>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</si>
  <si>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</si>
  <si>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</si>
  <si>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</si>
  <si>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</si>
  <si>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</si>
  <si>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</si>
  <si>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</si>
  <si>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</si>
  <si>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</si>
  <si>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</si>
  <si>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</si>
  <si>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</si>
  <si>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</si>
  <si>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</si>
  <si>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</si>
  <si>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</si>
  <si>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</si>
  <si>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</si>
  <si>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</si>
  <si>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</si>
  <si>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</si>
  <si>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</si>
  <si>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</si>
  <si>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</si>
  <si>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</si>
  <si>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</si>
  <si>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</si>
  <si>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</si>
  <si>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</si>
  <si>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</si>
  <si>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</si>
  <si>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</si>
  <si>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</si>
  <si>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</si>
  <si>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</si>
  <si>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</si>
  <si>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</si>
  <si>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</si>
  <si>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</si>
  <si>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</si>
  <si>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</si>
  <si>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</si>
  <si>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</si>
  <si>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</si>
  <si>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</si>
  <si>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</si>
  <si>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</si>
  <si>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</si>
  <si>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</si>
  <si>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</si>
  <si>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</si>
  <si>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</si>
  <si>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</si>
  <si>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</si>
  <si>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</si>
  <si>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</si>
  <si>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</si>
  <si>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</si>
  <si>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</si>
  <si>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</si>
  <si>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</si>
  <si>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</si>
  <si>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</si>
  <si>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</si>
  <si>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</si>
  <si>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</si>
  <si>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</si>
  <si>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</si>
  <si>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</si>
  <si>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</si>
  <si>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</si>
  <si>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</si>
  <si>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</si>
  <si>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</si>
  <si>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</si>
  <si>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</si>
  <si>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</si>
  <si>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</si>
  <si>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</si>
  <si>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</si>
  <si>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</si>
  <si>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</si>
  <si>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</si>
  <si>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</si>
  <si>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</si>
  <si>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</si>
  <si>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</si>
  <si>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</si>
  <si>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</si>
  <si>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</si>
  <si>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</si>
  <si>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</si>
  <si>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</si>
  <si>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</si>
  <si>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</si>
  <si>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</si>
  <si>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</si>
  <si>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</si>
  <si>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</si>
  <si>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</si>
  <si>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</si>
  <si>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</si>
  <si>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</si>
  <si>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</si>
  <si>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</si>
  <si>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</si>
  <si>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</si>
  <si>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</si>
  <si>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</si>
  <si>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</si>
  <si>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</si>
  <si>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</si>
  <si>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</si>
  <si>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</si>
  <si>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</si>
  <si>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</si>
  <si>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</si>
  <si>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</si>
  <si>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</si>
  <si>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</si>
  <si>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</si>
  <si>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</si>
  <si>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</si>
  <si>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</si>
  <si>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</si>
  <si>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</si>
  <si>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</si>
  <si>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</si>
  <si>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</si>
  <si>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</si>
  <si>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</si>
  <si>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</si>
  <si>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</si>
  <si>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</si>
  <si>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</si>
  <si>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</si>
  <si>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</si>
  <si>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</si>
  <si>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</si>
  <si>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</si>
  <si>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</si>
  <si>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</si>
  <si>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</si>
  <si>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</si>
  <si>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</si>
  <si>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</si>
  <si>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</si>
  <si>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</si>
  <si>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</si>
  <si>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</si>
  <si>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</si>
  <si>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</si>
  <si>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</si>
  <si>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</si>
  <si>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</si>
  <si>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</si>
  <si>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</si>
  <si>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</si>
  <si>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</si>
  <si>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</si>
  <si>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</si>
  <si>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</si>
  <si>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</si>
  <si>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</si>
  <si>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</si>
  <si>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</si>
  <si>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</si>
  <si>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</si>
  <si>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</si>
  <si>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</si>
  <si>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</si>
  <si>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</si>
  <si>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</si>
  <si>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</si>
  <si>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</si>
  <si>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</si>
  <si>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</si>
  <si>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</si>
  <si>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</si>
  <si>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</si>
  <si>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</si>
  <si>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</si>
  <si>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</si>
  <si>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</si>
  <si>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</si>
  <si>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</si>
  <si>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</si>
  <si>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</si>
  <si>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</si>
  <si>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</si>
  <si>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</si>
  <si>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</si>
  <si>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</si>
  <si>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</si>
  <si>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</si>
  <si>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</si>
  <si>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</si>
  <si>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</si>
  <si>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</si>
  <si>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</si>
  <si>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</si>
  <si>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</si>
  <si>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</si>
  <si>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</si>
  <si>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</si>
  <si>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</si>
  <si>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</si>
  <si>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</si>
  <si>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</si>
  <si>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</si>
  <si>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</si>
  <si>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</si>
  <si>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</si>
  <si>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</si>
  <si>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</si>
  <si>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</si>
  <si>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</si>
  <si>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</si>
  <si>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</si>
  <si>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</si>
  <si>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</si>
  <si>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</si>
  <si>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</si>
  <si>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</si>
  <si>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</si>
  <si>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</si>
  <si>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</si>
  <si>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</si>
  <si>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</si>
  <si>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</si>
  <si>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</si>
  <si>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</si>
  <si>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</si>
  <si>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</si>
  <si>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</si>
  <si>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</si>
  <si>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</si>
  <si>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</si>
  <si>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</si>
  <si>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</si>
  <si>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</si>
  <si>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</si>
  <si>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</si>
  <si>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</si>
  <si>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</si>
  <si>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</si>
  <si>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</si>
  <si>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</si>
  <si>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</si>
  <si>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</si>
  <si>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</si>
  <si>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</si>
  <si>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</si>
  <si>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</si>
  <si>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</si>
  <si>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</si>
  <si>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</si>
  <si>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</si>
  <si>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</si>
  <si>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</si>
  <si>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</si>
  <si>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</si>
  <si>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</si>
  <si>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</si>
  <si>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</si>
  <si>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</si>
  <si>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</si>
  <si>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</si>
  <si>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</si>
  <si>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</si>
  <si>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</si>
  <si>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</si>
  <si>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</si>
  <si>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</si>
  <si>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</si>
  <si>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</si>
  <si>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</si>
  <si>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</si>
  <si>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</si>
  <si>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</si>
  <si>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</si>
  <si>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</si>
  <si>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</si>
  <si>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</si>
  <si>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</si>
  <si>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</si>
  <si>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</si>
  <si>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</si>
  <si>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</si>
  <si>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</si>
  <si>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</si>
  <si>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</si>
  <si>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</si>
  <si>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</si>
  <si>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</si>
  <si>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</si>
  <si>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</si>
  <si>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</si>
  <si>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</si>
  <si>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</si>
  <si>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</si>
  <si>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</si>
  <si>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</si>
  <si>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</si>
  <si>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</si>
  <si>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</si>
  <si>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</si>
  <si>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</si>
  <si>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</si>
  <si>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</si>
  <si>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</si>
  <si>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</si>
  <si>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</si>
  <si>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</si>
  <si>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</si>
  <si>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</si>
  <si>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</si>
  <si>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</si>
  <si>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</si>
  <si>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</si>
  <si>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</si>
  <si>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</si>
  <si>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</si>
  <si>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</si>
  <si>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</si>
  <si>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</si>
  <si>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</si>
  <si>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</si>
  <si>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</si>
  <si>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</si>
  <si>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</si>
  <si>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</si>
  <si>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</si>
  <si>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</si>
  <si>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</si>
  <si>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</si>
  <si>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</si>
  <si>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</si>
  <si>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</si>
  <si>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</si>
  <si>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</si>
  <si>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</si>
  <si>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</si>
  <si>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</si>
  <si>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</si>
  <si>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</si>
  <si>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</si>
  <si>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</si>
  <si>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</si>
  <si>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</si>
  <si>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</si>
  <si>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</si>
  <si>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</si>
  <si>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</si>
  <si>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</si>
  <si>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</si>
  <si>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</si>
  <si>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</si>
  <si>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</si>
  <si>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</si>
  <si>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</si>
  <si>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</si>
  <si>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</si>
  <si>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</si>
  <si>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</si>
  <si>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</si>
  <si>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</si>
  <si>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</si>
  <si>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</si>
  <si>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</si>
  <si>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</si>
  <si>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</si>
  <si>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</si>
  <si>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</si>
  <si>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</si>
  <si>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</si>
  <si>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</si>
  <si>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</si>
  <si>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</si>
  <si>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</si>
  <si>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</si>
  <si>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</si>
  <si>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</si>
  <si>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</si>
  <si>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</si>
  <si>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</si>
  <si>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</si>
  <si>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</si>
  <si>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</si>
  <si>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</si>
  <si>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</si>
  <si>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</si>
  <si>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</si>
  <si>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</si>
  <si>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</si>
  <si>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</si>
  <si>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</si>
  <si>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</si>
  <si>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</si>
  <si>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</si>
  <si>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</si>
  <si>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</si>
  <si>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</si>
  <si>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</si>
  <si>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</si>
  <si>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</si>
  <si>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</si>
  <si>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</si>
  <si>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</si>
  <si>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</si>
  <si>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</si>
  <si>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</si>
  <si>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</si>
  <si>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</si>
  <si>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</si>
  <si>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</si>
  <si>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</si>
  <si>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</si>
  <si>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</si>
  <si>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</si>
  <si>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</si>
  <si>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</si>
  <si>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</si>
  <si>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</si>
  <si>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</si>
  <si>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</si>
  <si>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</si>
  <si>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</si>
  <si>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</si>
  <si>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</si>
  <si>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</si>
  <si>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</si>
  <si>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</si>
  <si>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</si>
  <si>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</si>
  <si>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</si>
  <si>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</si>
  <si>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</si>
  <si>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</si>
  <si>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</si>
  <si>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</si>
  <si>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</si>
  <si>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</si>
  <si>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</si>
  <si>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</si>
  <si>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</si>
  <si>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</si>
  <si>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</si>
  <si>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</si>
  <si>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</si>
  <si>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</si>
  <si>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</si>
  <si>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</si>
  <si>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</si>
  <si>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</si>
  <si>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</si>
  <si>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</si>
  <si>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</si>
  <si>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</si>
  <si>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</si>
  <si>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</si>
  <si>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</si>
  <si>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</si>
  <si>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</si>
  <si>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</si>
  <si>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</si>
  <si>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</si>
  <si>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</si>
  <si>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</si>
  <si>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</si>
  <si>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</si>
  <si>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</si>
  <si>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</si>
  <si>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</si>
  <si>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</si>
  <si>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</si>
  <si>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</si>
  <si>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</si>
  <si>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</si>
  <si>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</si>
  <si>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</si>
  <si>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</si>
  <si>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</si>
  <si>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</si>
  <si>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</si>
  <si>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</si>
  <si>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</si>
  <si>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</si>
  <si>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</si>
  <si>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</si>
  <si>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</si>
  <si>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</si>
  <si>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</si>
  <si>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</si>
  <si>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</si>
  <si>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</si>
  <si>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</si>
  <si>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</si>
  <si>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</si>
  <si>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</si>
  <si>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</si>
  <si>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</si>
  <si>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</si>
  <si>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</si>
  <si>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</si>
  <si>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</si>
  <si>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</si>
  <si>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</si>
  <si>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</si>
  <si>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</si>
  <si>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</si>
  <si>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</si>
  <si>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</si>
  <si>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</si>
  <si>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</si>
  <si>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</si>
  <si>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</si>
  <si>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</si>
  <si>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</si>
  <si>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</si>
  <si>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</si>
  <si>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</si>
  <si>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</si>
  <si>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</si>
  <si>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</si>
  <si>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</si>
  <si>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</si>
  <si>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</si>
  <si>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</si>
  <si>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</si>
  <si>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</si>
  <si>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</si>
  <si>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</si>
  <si>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</si>
  <si>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</si>
  <si>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</si>
  <si>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</si>
  <si>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</si>
  <si>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</si>
  <si>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</si>
  <si>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</si>
  <si>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</si>
  <si>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</si>
  <si>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</si>
  <si>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</si>
  <si>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</si>
  <si>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</si>
  <si>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</si>
  <si>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</si>
  <si>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</si>
  <si>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</si>
  <si>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</si>
  <si>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</si>
  <si>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</si>
  <si>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</si>
  <si>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</si>
  <si>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</si>
  <si>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</si>
  <si>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</si>
  <si>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</si>
  <si>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</si>
  <si>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</si>
  <si>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</si>
  <si>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</si>
  <si>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</si>
  <si>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</si>
  <si>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</si>
  <si>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</si>
  <si>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</si>
  <si>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</si>
  <si>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</si>
  <si>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</si>
  <si>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</si>
  <si>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</si>
  <si>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</si>
  <si>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</si>
  <si>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</si>
  <si>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</si>
  <si>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</si>
  <si>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</si>
  <si>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</si>
  <si>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</si>
  <si>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</si>
  <si>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</si>
  <si>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</si>
  <si>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</si>
  <si>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</si>
  <si>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</si>
  <si>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</si>
  <si>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</si>
  <si>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</si>
  <si>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</si>
  <si>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</si>
  <si>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</si>
  <si>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</si>
  <si>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</si>
  <si>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</si>
  <si>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</si>
  <si>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</si>
  <si>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</si>
  <si>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</si>
  <si>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</si>
  <si>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</si>
  <si>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</si>
  <si>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</si>
  <si>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</si>
  <si>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</si>
  <si>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</si>
  <si>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</si>
  <si>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</si>
  <si>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</si>
  <si>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</si>
  <si>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</si>
  <si>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</si>
  <si>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</si>
  <si>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</si>
  <si>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</si>
  <si>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</si>
  <si>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</si>
  <si>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</si>
  <si>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</si>
  <si>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</si>
  <si>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</si>
  <si>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</si>
  <si>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</si>
  <si>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</si>
  <si>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</si>
  <si>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</si>
  <si>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</si>
  <si>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</si>
  <si>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</si>
  <si>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</si>
  <si>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</si>
  <si>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</si>
  <si>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</si>
  <si>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</si>
  <si>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</si>
  <si>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</si>
  <si>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</si>
  <si>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</si>
  <si>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</si>
  <si>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</si>
  <si>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</si>
  <si>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</si>
  <si>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</si>
  <si>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</si>
  <si>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</si>
  <si>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</si>
  <si>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</si>
  <si>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</si>
  <si>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</si>
  <si>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</si>
  <si>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</si>
  <si>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</si>
  <si>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</si>
  <si>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</si>
  <si>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</si>
  <si>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</si>
  <si>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</si>
  <si>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</si>
  <si>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</si>
  <si>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</si>
  <si>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</si>
  <si>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</si>
  <si>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</si>
  <si>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</si>
  <si>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</si>
  <si>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</si>
  <si>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</si>
  <si>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</si>
  <si>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</si>
  <si>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</si>
  <si>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</si>
  <si>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</si>
  <si>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</si>
  <si>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</si>
  <si>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</si>
  <si>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</si>
  <si>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</si>
  <si>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</si>
  <si>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</si>
  <si>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</si>
  <si>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</si>
  <si>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</si>
  <si>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</si>
  <si>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</si>
  <si>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</si>
  <si>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</si>
  <si>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</si>
  <si>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</si>
  <si>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</si>
  <si>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</si>
  <si>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</si>
  <si>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</si>
  <si>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</si>
  <si>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</si>
  <si>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</si>
  <si>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</si>
  <si>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</si>
  <si>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</si>
  <si>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</si>
  <si>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</si>
  <si>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</si>
  <si>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</si>
  <si>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</si>
  <si>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</si>
  <si>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</si>
  <si>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</si>
  <si>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</si>
  <si>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</si>
  <si>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</si>
  <si>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</si>
  <si>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</si>
  <si>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</si>
  <si>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</si>
  <si>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</si>
  <si>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</si>
  <si>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</si>
  <si>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</si>
  <si>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</si>
  <si>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</si>
  <si>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</si>
  <si>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</si>
  <si>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</si>
  <si>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</si>
  <si>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</si>
  <si>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</si>
  <si>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</si>
  <si>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</si>
  <si>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</si>
  <si>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</si>
  <si>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</si>
  <si>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</si>
  <si>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</si>
  <si>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</si>
  <si>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</si>
  <si>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</si>
  <si>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</si>
  <si>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</si>
  <si>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</si>
  <si>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</si>
  <si>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</si>
  <si>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</si>
  <si>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</si>
  <si>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</si>
  <si>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</si>
  <si>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</si>
  <si>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</si>
  <si>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</si>
  <si>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</si>
  <si>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</si>
  <si>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</si>
  <si>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</si>
  <si>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</si>
  <si>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</si>
  <si>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</si>
  <si>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</si>
  <si>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</si>
  <si>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</si>
  <si>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</si>
  <si>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</si>
  <si>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</si>
  <si>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</si>
  <si>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</si>
  <si>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</si>
  <si>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</si>
  <si>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</si>
  <si>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</si>
  <si>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</si>
  <si>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</si>
  <si>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</si>
  <si>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</si>
  <si>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</si>
  <si>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</si>
  <si>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</si>
  <si>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</si>
  <si>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</si>
  <si>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</si>
  <si>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</si>
  <si>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</si>
  <si>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</si>
  <si>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</si>
  <si>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</si>
  <si>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</si>
  <si>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</si>
  <si>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</si>
  <si>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</si>
  <si>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</si>
  <si>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</si>
  <si>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</si>
  <si>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</si>
  <si>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</si>
  <si>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</si>
  <si>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</si>
  <si>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</si>
  <si>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</si>
  <si>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</si>
  <si>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</si>
  <si>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</si>
  <si>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</si>
  <si>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</si>
  <si>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</si>
  <si>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</si>
  <si>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</si>
  <si>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</si>
  <si>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</si>
  <si>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</si>
  <si>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</si>
  <si>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</si>
  <si>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</si>
  <si>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</si>
  <si>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</si>
  <si>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</si>
  <si>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</si>
  <si>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</si>
  <si>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</si>
  <si>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</si>
  <si>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</si>
  <si>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</si>
  <si>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</si>
  <si>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</si>
  <si>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</si>
  <si>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</si>
  <si>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</si>
  <si>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</si>
  <si>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</si>
  <si>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</si>
  <si>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</si>
  <si>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</si>
  <si>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</si>
  <si>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</si>
  <si>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</si>
  <si>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</si>
  <si>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</si>
  <si>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</si>
  <si>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</si>
  <si>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</si>
  <si>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</si>
  <si>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</si>
  <si>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</si>
  <si>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</si>
  <si>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</si>
  <si>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</si>
  <si>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</si>
  <si>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</si>
  <si>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</si>
  <si>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</si>
  <si>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</si>
  <si>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</si>
  <si>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</si>
  <si>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</si>
  <si>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</si>
  <si>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</si>
  <si>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</si>
  <si>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</si>
  <si>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</si>
  <si>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</si>
  <si>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</si>
  <si>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</si>
  <si>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</si>
  <si>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</si>
  <si>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</si>
  <si>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</si>
  <si>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</si>
  <si>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</si>
  <si>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</si>
  <si>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</si>
  <si>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</si>
  <si>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</si>
  <si>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</si>
  <si>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</si>
  <si>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</si>
  <si>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</si>
  <si>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</si>
  <si>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</si>
  <si>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</si>
  <si>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</si>
  <si>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</si>
  <si>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</si>
  <si>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</si>
  <si>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</si>
  <si>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</si>
  <si>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</si>
  <si>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</si>
  <si>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</si>
  <si>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</si>
  <si>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</si>
  <si>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</si>
  <si>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</si>
  <si>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</si>
  <si>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</si>
  <si>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</si>
  <si>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</si>
  <si>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</si>
  <si>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</si>
  <si>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</si>
  <si>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</si>
  <si>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</si>
  <si>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</si>
  <si>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</si>
  <si>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</si>
  <si>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</si>
  <si>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</si>
  <si>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</si>
  <si>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</si>
  <si>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</si>
  <si>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</si>
  <si>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</si>
  <si>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</si>
  <si>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</si>
  <si>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</si>
  <si>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</si>
  <si>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</si>
  <si>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</si>
  <si>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</si>
  <si>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</si>
  <si>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</si>
  <si>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</si>
  <si>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</si>
  <si>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</si>
  <si>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</si>
  <si>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</si>
  <si>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</si>
  <si>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</si>
  <si>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</si>
  <si>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</si>
  <si>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</si>
  <si>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</si>
  <si>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</si>
  <si>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</si>
  <si>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</si>
  <si>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</si>
  <si>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</si>
  <si>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</si>
  <si>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</si>
  <si>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</si>
  <si>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</si>
  <si>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</si>
  <si>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</si>
  <si>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</si>
  <si>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</si>
  <si>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</si>
  <si>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</si>
  <si>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</si>
  <si>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</si>
  <si>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</si>
  <si>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</si>
  <si>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</si>
  <si>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</si>
  <si>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</si>
  <si>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</si>
  <si>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</si>
  <si>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</si>
  <si>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</si>
  <si>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</si>
  <si>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</si>
  <si>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</si>
  <si>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</si>
  <si>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</si>
  <si>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</si>
  <si>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</si>
  <si>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</si>
  <si>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</si>
  <si>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</si>
  <si>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</si>
  <si>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</si>
  <si>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</si>
  <si>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</si>
  <si>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</si>
  <si>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</si>
  <si>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</si>
  <si>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</si>
  <si>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</si>
  <si>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</si>
  <si>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</si>
  <si>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</si>
  <si>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</si>
  <si>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</si>
  <si>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</si>
  <si>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</si>
  <si>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</si>
  <si>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</si>
  <si>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</si>
  <si>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</si>
  <si>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</si>
  <si>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</si>
  <si>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</si>
  <si>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</si>
  <si>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</si>
  <si>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</si>
  <si>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</si>
  <si>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</si>
  <si>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</si>
  <si>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</si>
  <si>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</si>
  <si>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</si>
  <si>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</si>
  <si>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</si>
  <si>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</si>
  <si>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</si>
  <si>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</si>
  <si>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</si>
  <si>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</si>
  <si>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</si>
  <si>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</si>
  <si>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</si>
  <si>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</si>
  <si>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</si>
  <si>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</si>
  <si>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</si>
  <si>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</si>
  <si>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</si>
  <si>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</si>
  <si>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</si>
  <si>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</si>
  <si>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</si>
  <si>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</si>
  <si>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</si>
  <si>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</si>
  <si>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</si>
  <si>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</si>
  <si>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</si>
  <si>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</si>
  <si>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</si>
  <si>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</si>
  <si>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</si>
  <si>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</si>
  <si>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</si>
  <si>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</si>
  <si>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</si>
  <si>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</si>
  <si>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</si>
  <si>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</si>
  <si>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</si>
  <si>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</si>
  <si>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</si>
  <si>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</si>
  <si>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</si>
  <si>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</si>
  <si>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</si>
  <si>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</si>
  <si>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</si>
  <si>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</si>
  <si>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</si>
  <si>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</si>
  <si>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</si>
  <si>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</si>
  <si>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</si>
  <si>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</si>
  <si>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</si>
  <si>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</si>
  <si>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</si>
  <si>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</si>
  <si>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</si>
  <si>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</si>
  <si>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</si>
  <si>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</si>
  <si>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</si>
  <si>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</si>
  <si>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</si>
  <si>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</si>
  <si>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</si>
  <si>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</si>
  <si>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</si>
  <si>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</si>
  <si>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</si>
  <si>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</si>
  <si>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</si>
  <si>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</si>
  <si>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</si>
  <si>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</si>
  <si>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</si>
  <si>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</si>
  <si>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</si>
  <si>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</si>
  <si>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</si>
  <si>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</si>
  <si>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</si>
  <si>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</si>
  <si>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</si>
  <si>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</si>
  <si>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</si>
  <si>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</si>
  <si>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</si>
  <si>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</si>
  <si>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</si>
  <si>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</si>
  <si>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</si>
  <si>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</si>
  <si>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</si>
  <si>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</si>
  <si>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</si>
  <si>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</si>
  <si>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</si>
  <si>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</si>
  <si>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</si>
  <si>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</si>
  <si>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</si>
  <si>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</si>
  <si>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</si>
  <si>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</si>
  <si>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</si>
  <si>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</si>
  <si>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</si>
  <si>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</si>
  <si>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</si>
  <si>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</si>
  <si>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</si>
  <si>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</si>
  <si>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</si>
  <si>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</si>
  <si>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</si>
  <si>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</si>
  <si>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</si>
  <si>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</si>
  <si>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</si>
  <si>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</si>
  <si>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</si>
  <si>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</si>
  <si>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</si>
  <si>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</si>
  <si>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</si>
  <si>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</si>
  <si>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</si>
  <si>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</si>
  <si>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</si>
  <si>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</si>
  <si>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</si>
  <si>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</si>
  <si>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</si>
  <si>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</si>
  <si>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</si>
  <si>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</si>
  <si>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</si>
  <si>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</si>
  <si>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</si>
  <si>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</si>
  <si>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</si>
  <si>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</si>
  <si>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</si>
  <si>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</si>
  <si>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</si>
  <si>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</si>
  <si>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</si>
  <si>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</si>
  <si>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</si>
  <si>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</si>
  <si>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</si>
  <si>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</si>
  <si>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</si>
  <si>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</si>
  <si>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</si>
  <si>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</si>
  <si>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</si>
  <si>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</si>
  <si>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</si>
  <si>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</si>
  <si>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</si>
  <si>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</si>
  <si>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</si>
  <si>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</si>
  <si>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</si>
  <si>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</si>
  <si>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</si>
  <si>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</si>
  <si>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</si>
  <si>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</si>
  <si>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</si>
  <si>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</si>
  <si>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</si>
  <si>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</si>
  <si>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</si>
  <si>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</si>
  <si>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</si>
  <si>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</si>
  <si>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</si>
  <si>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</si>
  <si>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</si>
  <si>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</si>
  <si>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</si>
  <si>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</si>
  <si>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</si>
  <si>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</si>
  <si>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</si>
  <si>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</si>
  <si>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</si>
  <si>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</si>
  <si>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</si>
  <si>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</si>
  <si>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</si>
  <si>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</si>
  <si>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</si>
  <si>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</si>
  <si>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</si>
  <si>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</si>
  <si>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</si>
  <si>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</si>
  <si>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</si>
  <si>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</si>
  <si>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</si>
  <si>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</si>
  <si>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</si>
  <si>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</si>
  <si>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</si>
  <si>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</si>
  <si>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</si>
  <si>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</si>
  <si>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</si>
  <si>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</si>
  <si>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</si>
  <si>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</si>
  <si>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</si>
  <si>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</si>
  <si>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</si>
  <si>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</si>
  <si>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</si>
  <si>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</si>
  <si>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</si>
  <si>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</si>
  <si>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</si>
  <si>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</si>
  <si>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</si>
  <si>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</si>
  <si>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</si>
  <si>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</si>
  <si>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</si>
  <si>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</si>
  <si>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</si>
  <si>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</si>
  <si>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</si>
  <si>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</si>
  <si>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</si>
  <si>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</si>
  <si>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</si>
  <si>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</si>
  <si>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</si>
  <si>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</si>
  <si>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</si>
  <si>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</si>
  <si>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</si>
  <si>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</si>
  <si>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</si>
  <si>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</si>
  <si>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</si>
  <si>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</si>
  <si>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</si>
  <si>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</si>
  <si>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</si>
  <si>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</si>
  <si>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</si>
  <si>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</si>
  <si>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</si>
  <si>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</si>
  <si>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</si>
  <si>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</si>
  <si>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</si>
  <si>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</si>
  <si>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</si>
  <si>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</si>
  <si>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</si>
  <si>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</si>
  <si>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</si>
  <si>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</si>
  <si>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</si>
  <si>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</si>
  <si>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</si>
  <si>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</si>
  <si>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</si>
  <si>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</si>
  <si>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</si>
  <si>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</si>
  <si>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</si>
  <si>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</si>
  <si>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</si>
  <si>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</si>
  <si>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</si>
  <si>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</si>
  <si>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</si>
  <si>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</si>
  <si>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</si>
  <si>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</si>
  <si>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</si>
  <si>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</si>
  <si>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</si>
  <si>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</si>
  <si>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</si>
  <si>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</si>
  <si>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</si>
  <si>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</si>
  <si>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</si>
  <si>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</si>
  <si>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</si>
  <si>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</si>
  <si>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</si>
  <si>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</si>
  <si>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</si>
  <si>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</si>
  <si>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</si>
  <si>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</si>
  <si>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</si>
  <si>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</si>
  <si>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</si>
  <si>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</si>
  <si>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</si>
  <si>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</si>
  <si>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</si>
  <si>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</si>
  <si>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</si>
  <si>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</si>
  <si>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</si>
  <si>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</si>
  <si>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</si>
  <si>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</si>
  <si>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</si>
  <si>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</si>
  <si>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</si>
  <si>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</si>
  <si>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</si>
  <si>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</si>
  <si>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</si>
  <si>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</si>
  <si>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</si>
  <si>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</si>
  <si>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</si>
  <si>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</si>
  <si>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</si>
  <si>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</si>
  <si>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</si>
  <si>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</si>
  <si>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</si>
  <si>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</si>
  <si>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</si>
  <si>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</si>
  <si>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</si>
  <si>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</si>
  <si>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</si>
  <si>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</si>
  <si>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</si>
  <si>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</si>
  <si>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</si>
  <si>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</si>
  <si>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</si>
  <si>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</si>
  <si>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</si>
  <si>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</si>
  <si>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</si>
  <si>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</si>
  <si>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</si>
  <si>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</si>
  <si>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</si>
  <si>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</si>
  <si>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</si>
  <si>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</si>
  <si>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</si>
  <si>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</si>
  <si>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</si>
  <si>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</si>
  <si>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</si>
  <si>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</si>
  <si>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</si>
  <si>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</si>
  <si>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</si>
  <si>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</si>
  <si>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</si>
  <si>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</si>
  <si>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</si>
  <si>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</si>
  <si>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</si>
  <si>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</si>
  <si>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</si>
  <si>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</si>
  <si>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</si>
  <si>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</si>
  <si>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</si>
  <si>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</si>
  <si>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</si>
  <si>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</si>
  <si>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</si>
  <si>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</si>
  <si>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</si>
  <si>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</si>
  <si>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</si>
  <si>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</si>
  <si>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</si>
  <si>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</si>
  <si>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</si>
  <si>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</si>
  <si>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</si>
  <si>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</si>
  <si>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</si>
  <si>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</si>
  <si>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</si>
  <si>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</si>
  <si>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</si>
  <si>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</si>
  <si>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</si>
  <si>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</si>
  <si>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</si>
  <si>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</si>
  <si>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</si>
  <si>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</si>
  <si>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</si>
  <si>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</si>
  <si>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</si>
  <si>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</si>
  <si>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</si>
  <si>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</si>
  <si>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</si>
  <si>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</si>
  <si>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</si>
  <si>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</si>
  <si>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</si>
  <si>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</si>
  <si>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</si>
  <si>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</si>
  <si>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</si>
  <si>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</si>
  <si>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</si>
  <si>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</si>
  <si>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</si>
  <si>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</si>
  <si>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</si>
  <si>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</si>
  <si>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</si>
  <si>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</si>
  <si>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</si>
  <si>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</si>
  <si>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</si>
  <si>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</si>
  <si>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</si>
  <si>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</si>
  <si>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</si>
  <si>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</si>
  <si>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</si>
  <si>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</si>
  <si>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</si>
  <si>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</si>
  <si>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</si>
  <si>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</si>
  <si>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</si>
  <si>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</si>
  <si>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</si>
  <si>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</si>
  <si>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</si>
  <si>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</si>
  <si>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</si>
  <si>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</si>
  <si>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</si>
  <si>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</si>
  <si>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</si>
  <si>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</si>
  <si>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</si>
  <si>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</si>
  <si>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</si>
  <si>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</si>
  <si>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</si>
  <si>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</si>
  <si>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</si>
  <si>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</si>
  <si>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</si>
  <si>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</si>
  <si>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</si>
  <si>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</si>
  <si>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</si>
  <si>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</si>
  <si>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</si>
  <si>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</si>
  <si>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</si>
  <si>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</si>
  <si>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</si>
  <si>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</si>
  <si>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</si>
  <si>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</si>
  <si>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</si>
  <si>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</si>
  <si>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</si>
  <si>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</si>
  <si>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</si>
  <si>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</si>
  <si>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</si>
  <si>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</si>
  <si>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</si>
  <si>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</si>
  <si>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</si>
  <si>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</si>
  <si>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</si>
  <si>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</si>
  <si>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</si>
  <si>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</si>
  <si>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</si>
  <si>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</si>
  <si>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</si>
  <si>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</si>
  <si>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</si>
  <si>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</si>
  <si>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</si>
  <si>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</si>
  <si>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</si>
  <si>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</si>
  <si>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</si>
  <si>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</si>
  <si>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</si>
  <si>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</si>
  <si>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</si>
  <si>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</si>
  <si>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</si>
  <si>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</si>
  <si>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</si>
  <si>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</si>
  <si>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</si>
  <si>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</si>
  <si>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</si>
  <si>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</si>
  <si>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</si>
  <si>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</si>
  <si>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</si>
  <si>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</si>
  <si>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</si>
  <si>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</si>
  <si>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</si>
  <si>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</si>
  <si>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</si>
  <si>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</si>
  <si>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</si>
  <si>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</si>
  <si>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</si>
  <si>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</si>
  <si>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</si>
  <si>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</si>
  <si>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</si>
  <si>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</si>
  <si>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</si>
  <si>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</si>
  <si>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</si>
  <si>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</si>
  <si>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</si>
  <si>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</si>
  <si>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</si>
  <si>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</si>
  <si>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</si>
  <si>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</si>
  <si>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</si>
  <si>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</si>
  <si>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</si>
  <si>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</si>
  <si>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</si>
  <si>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</si>
  <si>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</si>
  <si>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</si>
  <si>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</si>
  <si>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</si>
  <si>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</si>
  <si>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</si>
  <si>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</si>
  <si>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</si>
  <si>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</si>
  <si>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</si>
  <si>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</si>
  <si>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</si>
  <si>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</si>
  <si>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</si>
  <si>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</si>
  <si>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</si>
  <si>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</si>
  <si>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</si>
  <si>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</si>
  <si>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</si>
  <si>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</si>
  <si>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</si>
  <si>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</si>
  <si>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</si>
  <si>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</si>
  <si>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</si>
  <si>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</si>
  <si>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</si>
  <si>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</si>
  <si>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</si>
  <si>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</si>
  <si>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</si>
  <si>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</si>
  <si>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</si>
  <si>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</si>
  <si>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</si>
  <si>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</si>
  <si>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</si>
  <si>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</si>
  <si>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</si>
  <si>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</si>
  <si>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</si>
  <si>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</si>
  <si>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</si>
  <si>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</si>
  <si>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</si>
  <si>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</si>
  <si>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</si>
  <si>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</si>
  <si>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</si>
  <si>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</si>
  <si>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</si>
  <si>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</si>
  <si>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</si>
  <si>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</si>
  <si>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</si>
  <si>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</si>
  <si>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</si>
  <si>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</si>
  <si>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</si>
  <si>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</si>
  <si>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</si>
  <si>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</si>
  <si>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</si>
  <si>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</si>
  <si>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</si>
  <si>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</si>
  <si>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</si>
  <si>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</si>
  <si>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</si>
  <si>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</si>
  <si>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</si>
  <si>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</si>
  <si>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</si>
  <si>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</si>
  <si>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</si>
  <si>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</si>
  <si>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</si>
  <si>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</si>
  <si>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</si>
  <si>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</si>
  <si>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</si>
  <si>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</si>
  <si>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</si>
  <si>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</si>
  <si>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</si>
  <si>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</si>
  <si>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</si>
  <si>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</si>
  <si>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</si>
  <si>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</si>
  <si>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</si>
  <si>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</si>
  <si>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</si>
  <si>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</si>
  <si>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</si>
  <si>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</si>
  <si>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</si>
  <si>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</si>
  <si>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</si>
  <si>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</si>
  <si>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</si>
  <si>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</si>
  <si>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</si>
  <si>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</si>
  <si>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</si>
  <si>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</si>
  <si>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</si>
  <si>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</si>
  <si>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</si>
  <si>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</si>
  <si>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</si>
  <si>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</si>
  <si>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</si>
  <si>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</si>
  <si>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</si>
  <si>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</si>
  <si>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</si>
  <si>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</si>
  <si>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</si>
  <si>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</si>
  <si>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</si>
  <si>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</si>
  <si>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</si>
  <si>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</si>
  <si>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</si>
  <si>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</si>
  <si>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</si>
  <si>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</si>
  <si>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</si>
  <si>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</si>
  <si>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</si>
  <si>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</si>
  <si>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</si>
  <si>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</si>
  <si>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</si>
  <si>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</si>
  <si>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</si>
  <si>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</si>
  <si>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</si>
  <si>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</si>
  <si>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</si>
  <si>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</si>
  <si>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</si>
  <si>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</si>
  <si>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</si>
  <si>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</si>
  <si>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</si>
  <si>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</si>
  <si>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</si>
  <si>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</si>
  <si>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</si>
  <si>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</si>
  <si>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</si>
  <si>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</si>
  <si>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</si>
  <si>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</si>
  <si>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</si>
  <si>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</si>
  <si>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</si>
  <si>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</si>
  <si>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</si>
  <si>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</si>
  <si>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</si>
  <si>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</si>
  <si>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</si>
  <si>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</si>
  <si>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</si>
  <si>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</si>
  <si>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</si>
  <si>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</si>
  <si>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</si>
  <si>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</si>
  <si>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</si>
  <si>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</si>
  <si>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</si>
  <si>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</si>
  <si>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</si>
  <si>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</si>
  <si>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</si>
  <si>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</si>
  <si>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</si>
  <si>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</si>
  <si>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</si>
  <si>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</si>
  <si>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</si>
  <si>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</si>
  <si>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</si>
  <si>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</si>
  <si>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</si>
  <si>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</si>
  <si>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</si>
  <si>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</si>
  <si>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</si>
  <si>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</si>
  <si>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</si>
  <si>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</si>
  <si>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</si>
  <si>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</si>
  <si>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</si>
  <si>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</si>
  <si>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</si>
  <si>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</si>
  <si>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</si>
  <si>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</si>
  <si>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</si>
  <si>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</si>
  <si>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</si>
  <si>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</si>
  <si>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</si>
  <si>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</si>
  <si>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</si>
  <si>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</si>
  <si>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</si>
  <si>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</si>
  <si>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</si>
  <si>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</si>
  <si>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</si>
  <si>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</si>
  <si>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</si>
  <si>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</si>
  <si>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</si>
  <si>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</si>
  <si>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</si>
  <si>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</si>
  <si>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</si>
  <si>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</si>
  <si>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</si>
  <si>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</si>
  <si>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</si>
  <si>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</si>
  <si>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</si>
  <si>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</si>
  <si>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</si>
  <si>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</si>
  <si>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</si>
  <si>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</si>
  <si>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</si>
  <si>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</si>
  <si>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</si>
  <si>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</si>
  <si>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</si>
  <si>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</si>
  <si>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</si>
  <si>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</si>
  <si>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</si>
  <si>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</si>
  <si>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</si>
  <si>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</si>
  <si>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</si>
  <si>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</si>
  <si>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</si>
  <si>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</si>
  <si>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</si>
  <si>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</si>
  <si>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</si>
  <si>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</si>
  <si>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</si>
  <si>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</si>
  <si>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</si>
  <si>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</si>
  <si>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</si>
  <si>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</si>
  <si>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</si>
  <si>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</si>
  <si>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</si>
  <si>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</si>
  <si>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</si>
  <si>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</si>
  <si>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</si>
  <si>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</si>
  <si>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</si>
  <si>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</si>
  <si>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</si>
  <si>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</si>
  <si>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</si>
  <si>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</si>
  <si>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</si>
  <si>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</si>
  <si>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</si>
  <si>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</si>
  <si>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</si>
  <si>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</si>
  <si>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</si>
  <si>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</si>
  <si>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</si>
  <si>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</si>
  <si>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</si>
  <si>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</si>
  <si>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</si>
  <si>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</si>
  <si>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</si>
  <si>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</si>
  <si>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</si>
  <si>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</si>
  <si>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</si>
  <si>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</si>
  <si>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</si>
  <si>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</si>
  <si>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</si>
  <si>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</si>
  <si>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</si>
  <si>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</si>
  <si>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</si>
  <si>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</si>
  <si>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</si>
  <si>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</si>
  <si>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</si>
  <si>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</si>
  <si>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</si>
  <si>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</si>
  <si>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</si>
  <si>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</si>
  <si>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</si>
  <si>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</si>
  <si>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</si>
  <si>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</si>
  <si>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</si>
  <si>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</si>
  <si>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</si>
  <si>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</si>
  <si>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</si>
  <si>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</si>
  <si>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</si>
  <si>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</si>
  <si>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</si>
  <si>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</si>
  <si>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</si>
  <si>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</si>
  <si>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</si>
  <si>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</si>
  <si>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</si>
  <si>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</si>
  <si>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</si>
  <si>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</si>
  <si>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</si>
  <si>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</si>
  <si>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</si>
  <si>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</si>
  <si>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</si>
  <si>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</si>
  <si>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</si>
  <si>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</si>
  <si>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</si>
  <si>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</si>
  <si>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</si>
  <si>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</si>
  <si>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</si>
  <si>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</si>
  <si>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</si>
  <si>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</si>
  <si>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</si>
  <si>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</si>
  <si>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</si>
  <si>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</si>
  <si>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</si>
  <si>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</si>
  <si>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</si>
  <si>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</si>
  <si>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</si>
  <si>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</si>
  <si>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</si>
  <si>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</si>
  <si>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</si>
  <si>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</si>
  <si>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</si>
  <si>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</si>
  <si>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</si>
  <si>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</si>
  <si>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</si>
  <si>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</si>
  <si>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</si>
  <si>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</si>
  <si>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</si>
  <si>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</si>
  <si>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</si>
  <si>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</si>
  <si>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</si>
  <si>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</si>
  <si>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</si>
  <si>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</si>
  <si>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</si>
  <si>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</si>
  <si>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</si>
  <si>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</si>
  <si>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</si>
  <si>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</si>
  <si>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</si>
  <si>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</si>
  <si>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</si>
  <si>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</si>
  <si>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</si>
  <si>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</si>
  <si>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</si>
  <si>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</si>
  <si>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</si>
  <si>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</si>
  <si>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</si>
  <si>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</si>
  <si>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</si>
  <si>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</si>
  <si>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</si>
  <si>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</si>
  <si>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</si>
  <si>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</si>
  <si>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</si>
  <si>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</si>
  <si>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</si>
  <si>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</si>
  <si>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</si>
  <si>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</si>
  <si>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</si>
  <si>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</si>
  <si>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</si>
  <si>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</si>
  <si>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</si>
  <si>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</si>
  <si>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</si>
  <si>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</si>
  <si>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</si>
  <si>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</si>
  <si>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</si>
  <si>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</si>
  <si>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</si>
  <si>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</si>
  <si>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</si>
  <si>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</si>
  <si>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</si>
  <si>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</si>
  <si>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</si>
  <si>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</si>
  <si>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</si>
  <si>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</si>
  <si>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</si>
  <si>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</si>
  <si>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</si>
  <si>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</si>
  <si>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</si>
  <si>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</si>
  <si>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</si>
  <si>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</si>
  <si>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</si>
  <si>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</si>
  <si>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</si>
  <si>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</si>
  <si>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</si>
  <si>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</si>
  <si>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</si>
  <si>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</si>
  <si>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</si>
  <si>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</si>
  <si>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</si>
  <si>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</si>
  <si>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</si>
  <si>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</si>
  <si>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</si>
  <si>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</si>
  <si>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</si>
  <si>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</si>
  <si>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</si>
  <si>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</si>
  <si>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</si>
  <si>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</si>
  <si>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</si>
  <si>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</si>
  <si>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</si>
  <si>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</si>
  <si>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</si>
  <si>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</si>
  <si>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</si>
  <si>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</si>
  <si>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</si>
  <si>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</si>
  <si>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</si>
  <si>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</si>
  <si>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</si>
  <si>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</si>
  <si>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</si>
  <si>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</si>
  <si>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</si>
  <si>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</si>
  <si>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</si>
  <si>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</si>
  <si>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</si>
  <si>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</si>
  <si>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</si>
  <si>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</si>
  <si>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</si>
  <si>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</si>
  <si>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</si>
  <si>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</si>
  <si>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</si>
  <si>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</si>
  <si>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</si>
  <si>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</si>
  <si>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</si>
  <si>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</si>
  <si>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</si>
  <si>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</si>
  <si>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</si>
  <si>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</si>
  <si>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</si>
  <si>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</si>
  <si>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</si>
  <si>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</si>
  <si>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</si>
  <si>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</si>
  <si>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</si>
  <si>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</si>
  <si>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</si>
  <si>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</si>
  <si>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</si>
  <si>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</si>
  <si>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</si>
  <si>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</si>
  <si>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</si>
  <si>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</si>
  <si>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</si>
  <si>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</si>
  <si>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</si>
  <si>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</si>
  <si>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</si>
  <si>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</si>
  <si>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</si>
  <si>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</si>
  <si>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</si>
  <si>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</si>
  <si>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</si>
  <si>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</si>
  <si>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</si>
  <si>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</si>
  <si>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</si>
  <si>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</si>
  <si>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</si>
  <si>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</si>
  <si>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</si>
  <si>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</si>
  <si>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</si>
  <si>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</si>
  <si>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</si>
  <si>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</si>
  <si>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</si>
  <si>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</si>
  <si>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</si>
  <si>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</si>
  <si>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</si>
  <si>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</si>
  <si>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</si>
  <si>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</si>
  <si>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</si>
  <si>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</si>
  <si>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</si>
  <si>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</si>
  <si>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</si>
  <si>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</si>
  <si>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</si>
  <si>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</si>
  <si>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</si>
  <si>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</si>
  <si>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</si>
  <si>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</si>
  <si>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</si>
  <si>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</si>
  <si>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</si>
  <si>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</si>
  <si>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</si>
  <si>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</si>
  <si>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</si>
  <si>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</si>
  <si>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</si>
  <si>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</si>
  <si>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</si>
  <si>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</si>
  <si>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</si>
  <si>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</si>
  <si>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</si>
  <si>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</si>
  <si>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</si>
  <si>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</si>
  <si>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</si>
  <si>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</si>
  <si>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</si>
  <si>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</si>
  <si>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</si>
  <si>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</si>
  <si>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</si>
  <si>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</si>
  <si>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</si>
  <si>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</si>
  <si>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</si>
  <si>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</si>
  <si>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</si>
  <si>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</si>
  <si>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</si>
  <si>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</si>
  <si>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</si>
  <si>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</si>
  <si>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</si>
  <si>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</si>
  <si>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</si>
  <si>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</si>
  <si>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</si>
  <si>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</si>
  <si>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</si>
  <si>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</si>
  <si>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</si>
  <si>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</si>
  <si>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</si>
  <si>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</si>
  <si>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</si>
  <si>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</si>
  <si>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</si>
  <si>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</si>
  <si>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</si>
  <si>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</si>
  <si>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</si>
  <si>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</si>
  <si>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</si>
  <si>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</si>
  <si>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</si>
  <si>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</si>
  <si>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</si>
  <si>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</si>
  <si>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</si>
  <si>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</si>
  <si>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</si>
  <si>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</si>
  <si>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</si>
  <si>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</si>
  <si>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</si>
  <si>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</si>
  <si>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</si>
  <si>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</si>
  <si>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</si>
  <si>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</si>
  <si>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</si>
  <si>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</si>
  <si>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</si>
  <si>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</si>
  <si>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</si>
  <si>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</si>
  <si>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</si>
  <si>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</si>
  <si>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</si>
  <si>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</si>
  <si>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</si>
  <si>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</si>
  <si>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</si>
  <si>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</si>
  <si>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</si>
  <si>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</si>
  <si>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</si>
  <si>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</si>
  <si>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</si>
  <si>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</si>
  <si>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</si>
  <si>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</si>
  <si>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</si>
  <si>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</si>
  <si>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</si>
  <si>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</si>
  <si>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</si>
  <si>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</si>
  <si>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</si>
  <si>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</si>
  <si>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</si>
  <si>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</si>
  <si>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</si>
  <si>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</si>
  <si>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</si>
  <si>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</si>
  <si>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</si>
  <si>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</si>
  <si>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</si>
  <si>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</si>
  <si>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</si>
  <si>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</si>
  <si>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</si>
  <si>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</si>
  <si>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</si>
  <si>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</si>
  <si>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</si>
  <si>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</si>
  <si>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</si>
  <si>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</si>
  <si>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</si>
  <si>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</si>
  <si>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</si>
  <si>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</si>
  <si>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</si>
  <si>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</si>
  <si>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</si>
  <si>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</si>
  <si>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</si>
  <si>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</si>
  <si>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</si>
  <si>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</si>
  <si>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</si>
  <si>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</si>
  <si>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</si>
  <si>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</si>
  <si>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</si>
  <si>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</si>
  <si>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</si>
  <si>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</si>
  <si>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</si>
  <si>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</si>
  <si>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</si>
  <si>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</si>
  <si>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</si>
  <si>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</si>
  <si>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</si>
  <si>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</si>
  <si>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</si>
  <si>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</si>
  <si>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</si>
  <si>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</si>
  <si>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</si>
  <si>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</si>
  <si>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</si>
  <si>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</si>
  <si>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</si>
  <si>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</si>
  <si>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</si>
  <si>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</si>
  <si>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</si>
  <si>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</si>
  <si>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</si>
  <si>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</si>
  <si>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</si>
  <si>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</si>
  <si>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</si>
  <si>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</si>
  <si>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</si>
  <si>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</si>
  <si>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</si>
  <si>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</si>
  <si>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</si>
  <si>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</si>
  <si>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</si>
  <si>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</si>
  <si>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</si>
  <si>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</si>
  <si>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</si>
  <si>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</si>
  <si>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</si>
  <si>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</si>
  <si>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</si>
  <si>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</si>
  <si>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</si>
  <si>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</si>
  <si>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</si>
  <si>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</si>
  <si>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</si>
  <si>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</si>
  <si>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</si>
  <si>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</si>
  <si>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</si>
  <si>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</si>
  <si>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</si>
  <si>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</si>
  <si>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</si>
  <si>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</si>
  <si>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</si>
  <si>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</si>
  <si>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</si>
  <si>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</si>
  <si>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</si>
  <si>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</si>
  <si>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</si>
  <si>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</si>
  <si>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</si>
  <si>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</si>
  <si>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</si>
  <si>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</si>
  <si>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</si>
  <si>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</si>
  <si>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</si>
  <si>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</si>
  <si>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</si>
  <si>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</si>
  <si>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</si>
  <si>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</si>
  <si>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</si>
  <si>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</si>
  <si>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</si>
  <si>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</si>
  <si>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</si>
  <si>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</si>
  <si>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</si>
  <si>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</si>
  <si>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</si>
  <si>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</si>
  <si>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</si>
  <si>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</si>
  <si>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</si>
  <si>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</si>
  <si>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</si>
  <si>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</si>
  <si>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</si>
  <si>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</si>
  <si>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</si>
  <si>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</si>
  <si>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</si>
  <si>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</si>
  <si>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</si>
  <si>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</si>
  <si>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</si>
  <si>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</si>
  <si>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</si>
  <si>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</si>
  <si>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</si>
  <si>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</si>
  <si>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</si>
  <si>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</si>
  <si>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</si>
  <si>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</si>
  <si>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</si>
  <si>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</si>
  <si>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</si>
  <si>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</si>
  <si>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</si>
  <si>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</si>
  <si>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</si>
  <si>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</si>
  <si>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</si>
  <si>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</si>
  <si>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</si>
  <si>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</si>
  <si>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</si>
  <si>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</si>
  <si>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</si>
  <si>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</si>
  <si>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</si>
  <si>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</si>
  <si>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</si>
  <si>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</si>
  <si>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</si>
  <si>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</si>
  <si>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</si>
  <si>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</si>
  <si>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</si>
  <si>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</si>
  <si>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</si>
  <si>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</si>
  <si>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</si>
  <si>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</si>
  <si>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</si>
  <si>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</si>
  <si>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</si>
  <si>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</si>
  <si>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</si>
  <si>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</si>
  <si>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</si>
  <si>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</si>
  <si>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</si>
  <si>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</si>
  <si>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</si>
  <si>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</si>
  <si>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</si>
  <si>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</si>
  <si>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</si>
  <si>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</si>
  <si>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</si>
  <si>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</si>
  <si>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</si>
  <si>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</si>
  <si>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</si>
  <si>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</si>
  <si>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</si>
  <si>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</si>
  <si>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</si>
  <si>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</si>
  <si>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</si>
  <si>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</si>
  <si>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</si>
  <si>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</si>
  <si>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</si>
  <si>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</si>
  <si>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</si>
  <si>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</si>
  <si>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</si>
  <si>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</si>
  <si>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</si>
  <si>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</si>
  <si>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</si>
  <si>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</si>
  <si>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</si>
  <si>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</si>
  <si>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</si>
  <si>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</si>
  <si>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</si>
  <si>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</si>
  <si>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</si>
  <si>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</si>
  <si>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</si>
  <si>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</si>
  <si>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</si>
  <si>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</si>
  <si>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</si>
  <si>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</si>
  <si>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</si>
  <si>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</si>
  <si>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</si>
  <si>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</si>
  <si>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</si>
  <si>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</si>
  <si>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</si>
  <si>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</si>
  <si>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</si>
  <si>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</si>
  <si>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</si>
  <si>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</si>
  <si>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</si>
  <si>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</si>
  <si>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</si>
  <si>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</si>
  <si>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</si>
  <si>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</si>
  <si>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</si>
  <si>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</si>
  <si>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</si>
  <si>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</si>
  <si>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</si>
  <si>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</si>
  <si>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</si>
  <si>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</si>
  <si>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</si>
  <si>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</si>
  <si>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</si>
  <si>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</si>
  <si>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</si>
  <si>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</si>
  <si>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</si>
  <si>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</si>
  <si>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</si>
  <si>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</si>
  <si>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</si>
  <si>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</si>
  <si>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</si>
  <si>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</si>
  <si>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</si>
  <si>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</si>
  <si>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</si>
  <si>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</si>
  <si>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</si>
  <si>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</si>
  <si>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</si>
  <si>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</si>
  <si>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</si>
  <si>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</si>
  <si>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</si>
  <si>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</si>
  <si>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</si>
  <si>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</si>
  <si>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</si>
  <si>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</si>
  <si>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</si>
  <si>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</si>
  <si>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</si>
  <si>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</si>
  <si>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</si>
  <si>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</si>
  <si>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</si>
  <si>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</si>
  <si>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</si>
  <si>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</si>
  <si>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</si>
  <si>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</si>
  <si>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</si>
  <si>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</si>
  <si>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</si>
  <si>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</si>
  <si>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</si>
  <si>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</si>
  <si>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</si>
  <si>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</si>
  <si>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</si>
  <si>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</si>
  <si>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</si>
  <si>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</si>
  <si>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</si>
  <si>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</si>
  <si>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</si>
  <si>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</si>
  <si>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</si>
  <si>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</si>
  <si>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</si>
  <si>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</si>
  <si>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</si>
  <si>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</si>
  <si>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</si>
  <si>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</si>
  <si>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</si>
  <si>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</si>
  <si>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</si>
  <si>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</si>
  <si>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</si>
  <si>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</si>
  <si>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</si>
  <si>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</si>
  <si>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</si>
  <si>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</si>
  <si>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</si>
  <si>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</si>
  <si>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</si>
  <si>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</si>
  <si>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</si>
  <si>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</si>
  <si>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</si>
  <si>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</si>
  <si>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</si>
  <si>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</si>
  <si>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</si>
  <si>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</si>
  <si>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</si>
  <si>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</si>
  <si>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</si>
  <si>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</si>
  <si>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</si>
  <si>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</si>
  <si>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</si>
  <si>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</si>
  <si>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</si>
  <si>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</si>
  <si>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</si>
  <si>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</si>
  <si>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</si>
  <si>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</si>
  <si>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</si>
  <si>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</si>
  <si>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</si>
  <si>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</si>
  <si>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</si>
  <si>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</si>
  <si>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</si>
  <si>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</si>
  <si>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</si>
  <si>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</si>
  <si>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</si>
  <si>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</si>
  <si>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</si>
  <si>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</si>
  <si>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</si>
  <si>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</si>
  <si>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</si>
  <si>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</si>
  <si>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</si>
  <si>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</si>
  <si>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</si>
  <si>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</si>
  <si>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</si>
  <si>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</si>
  <si>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</si>
  <si>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</si>
  <si>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</si>
  <si>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</si>
  <si>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</si>
  <si>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</si>
  <si>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</si>
  <si>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</si>
  <si>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</si>
  <si>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</si>
  <si>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</si>
  <si>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</si>
  <si>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</si>
  <si>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</si>
  <si>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</si>
  <si>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</si>
  <si>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</si>
  <si>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</si>
  <si>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</si>
  <si>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</si>
  <si>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</si>
  <si>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</si>
  <si>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</si>
  <si>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</si>
  <si>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</si>
  <si>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</si>
  <si>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</si>
  <si>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</si>
  <si>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</si>
  <si>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</si>
  <si>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</si>
  <si>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</si>
  <si>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</si>
  <si>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</si>
  <si>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</si>
  <si>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</si>
  <si>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</si>
  <si>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</si>
  <si>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</si>
  <si>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</si>
  <si>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</si>
  <si>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</si>
  <si>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</si>
  <si>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</si>
  <si>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</si>
  <si>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</si>
  <si>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</si>
  <si>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</si>
  <si>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</si>
  <si>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</si>
  <si>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</si>
  <si>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</si>
  <si>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</si>
  <si>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</si>
  <si>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</si>
  <si>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</si>
  <si>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</si>
  <si>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</si>
  <si>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</si>
  <si>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</si>
  <si>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</si>
  <si>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</si>
  <si>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</si>
  <si>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</si>
  <si>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</si>
  <si>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</si>
  <si>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</si>
  <si>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</si>
  <si>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</si>
  <si>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</si>
  <si>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</si>
  <si>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</si>
  <si>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</si>
  <si>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</si>
  <si>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</si>
  <si>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</si>
  <si>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</si>
  <si>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</si>
  <si>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</si>
  <si>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</si>
  <si>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</si>
  <si>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</si>
  <si>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</si>
  <si>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</si>
  <si>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</si>
  <si>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</si>
  <si>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</si>
  <si>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</si>
  <si>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</si>
  <si>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</si>
  <si>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</si>
  <si>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</si>
  <si>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</si>
  <si>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</si>
  <si>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</si>
  <si>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</si>
  <si>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</si>
  <si>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</si>
  <si>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</si>
  <si>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</si>
  <si>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</si>
  <si>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</si>
  <si>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</si>
  <si>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</si>
  <si>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</si>
  <si>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</si>
  <si>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</si>
  <si>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</si>
  <si>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</si>
  <si>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</si>
  <si>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</si>
  <si>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</si>
  <si>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</si>
  <si>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</si>
  <si>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</si>
  <si>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</si>
  <si>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</si>
  <si>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</si>
  <si>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</si>
  <si>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</si>
  <si>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</si>
  <si>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</si>
  <si>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</si>
  <si>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</si>
  <si>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</si>
  <si>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</si>
  <si>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</si>
  <si>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</si>
  <si>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</si>
  <si>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</si>
  <si>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</si>
  <si>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</si>
  <si>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</si>
  <si>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</si>
  <si>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</si>
  <si>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</si>
  <si>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</si>
  <si>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</si>
  <si>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</si>
  <si>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</si>
  <si>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</si>
  <si>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</si>
  <si>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</si>
  <si>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</si>
  <si>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</si>
  <si>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</si>
  <si>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</si>
  <si>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</si>
  <si>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</si>
  <si>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</si>
  <si>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</si>
  <si>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</si>
  <si>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</si>
  <si>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</si>
  <si>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</si>
  <si>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</si>
  <si>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</si>
  <si>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</si>
  <si>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</si>
  <si>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</si>
  <si>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</si>
  <si>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</si>
  <si>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</si>
  <si>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</si>
  <si>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</si>
  <si>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</si>
  <si>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</si>
  <si>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</si>
  <si>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</si>
  <si>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</si>
  <si>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</si>
  <si>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</si>
  <si>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</si>
  <si>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</si>
  <si>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</si>
  <si>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</si>
  <si>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</si>
  <si>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</si>
  <si>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</si>
  <si>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</si>
  <si>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</si>
  <si>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</si>
  <si>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</si>
  <si>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</si>
  <si>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</si>
  <si>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</si>
  <si>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</si>
  <si>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</si>
  <si>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</si>
  <si>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</si>
  <si>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</si>
  <si>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</si>
  <si>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</si>
  <si>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</si>
  <si>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</si>
  <si>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</si>
  <si>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</si>
  <si>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</si>
  <si>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</si>
  <si>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</si>
  <si>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</si>
  <si>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</si>
  <si>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</si>
  <si>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</si>
  <si>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</si>
  <si>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</si>
  <si>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</si>
  <si>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</si>
  <si>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</si>
  <si>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</si>
  <si>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</si>
  <si>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</si>
  <si>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</si>
  <si>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</si>
  <si>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</si>
  <si>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</si>
  <si>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</si>
  <si>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</si>
  <si>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</si>
  <si>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</si>
  <si>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</si>
  <si>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</si>
  <si>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</si>
  <si>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</si>
  <si>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</si>
  <si>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</si>
  <si>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</si>
  <si>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</si>
  <si>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</si>
  <si>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</si>
  <si>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</si>
  <si>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</si>
  <si>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</si>
  <si>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</si>
  <si>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</si>
  <si>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</si>
  <si>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</si>
  <si>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</si>
  <si>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</si>
  <si>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</si>
  <si>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</si>
  <si>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</si>
  <si>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</si>
  <si>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</si>
  <si>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</si>
  <si>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</si>
  <si>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</si>
  <si>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</si>
  <si>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</si>
  <si>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</si>
  <si>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</si>
  <si>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</si>
  <si>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</si>
  <si>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</si>
  <si>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</si>
  <si>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</si>
  <si>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</si>
  <si>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</si>
  <si>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</si>
  <si>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</si>
  <si>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</si>
  <si>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</si>
  <si>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</si>
  <si>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</si>
  <si>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</si>
  <si>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</si>
  <si>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</si>
  <si>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</si>
  <si>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</si>
  <si>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</si>
  <si>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</si>
  <si>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</si>
  <si>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</si>
  <si>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</si>
  <si>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</si>
  <si>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</si>
  <si>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</si>
  <si>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</si>
  <si>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</si>
  <si>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</si>
  <si>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</si>
  <si>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</si>
  <si>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</si>
  <si>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</si>
  <si>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</si>
  <si>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</si>
  <si>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</si>
  <si>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</si>
  <si>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</si>
  <si>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</si>
  <si>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</si>
  <si>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</si>
  <si>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</si>
  <si>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</si>
  <si>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</si>
  <si>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</si>
  <si>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</si>
  <si>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</si>
  <si>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</si>
  <si>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</si>
  <si>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</si>
  <si>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</si>
  <si>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</si>
  <si>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</si>
  <si>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</si>
  <si>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</si>
  <si>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</si>
  <si>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</si>
  <si>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</si>
  <si>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</si>
  <si>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</si>
  <si>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</si>
  <si>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</si>
  <si>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</si>
  <si>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</si>
  <si>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</si>
  <si>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</si>
  <si>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</si>
  <si>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</si>
  <si>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</si>
  <si>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</si>
  <si>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</si>
  <si>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</si>
  <si>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</si>
  <si>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</si>
  <si>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</si>
  <si>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</si>
  <si>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</si>
  <si>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</si>
  <si>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</si>
  <si>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</si>
  <si>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</si>
  <si>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</si>
  <si>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</si>
  <si>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</si>
  <si>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</si>
  <si>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</si>
  <si>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</si>
  <si>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</si>
  <si>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</si>
  <si>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</si>
  <si>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</si>
  <si>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</si>
  <si>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</si>
  <si>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</si>
  <si>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</si>
  <si>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</si>
  <si>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</si>
  <si>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</si>
  <si>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</si>
  <si>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</si>
  <si>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</si>
  <si>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</si>
  <si>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</si>
  <si>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</si>
  <si>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</si>
  <si>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</si>
  <si>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</si>
  <si>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</si>
  <si>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</si>
  <si>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</si>
  <si>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</si>
  <si>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</si>
  <si>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</si>
  <si>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</si>
  <si>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</si>
  <si>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</si>
  <si>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</si>
  <si>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</si>
  <si>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</si>
  <si>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</si>
  <si>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</si>
  <si>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</si>
  <si>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</si>
  <si>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</si>
  <si>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</si>
  <si>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</si>
  <si>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</si>
  <si>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</si>
  <si>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</si>
  <si>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</si>
  <si>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</si>
  <si>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</si>
  <si>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</si>
  <si>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</si>
  <si>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</si>
  <si>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</si>
  <si>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</si>
  <si>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</si>
  <si>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</si>
  <si>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</si>
  <si>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</si>
  <si>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</si>
  <si>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</si>
  <si>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</si>
  <si>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</si>
  <si>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</si>
  <si>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</si>
  <si>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</si>
  <si>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</si>
  <si>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</si>
  <si>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</si>
  <si>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</si>
  <si>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</si>
  <si>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</si>
  <si>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</si>
  <si>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</si>
  <si>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</si>
  <si>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</si>
  <si>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</si>
  <si>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</si>
  <si>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</si>
  <si>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</si>
  <si>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</si>
  <si>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</si>
  <si>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</si>
  <si>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</si>
  <si>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</si>
  <si>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</si>
  <si>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</si>
  <si>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</si>
  <si>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</si>
  <si>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</si>
  <si>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</si>
  <si>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</si>
  <si>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</si>
  <si>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</si>
  <si>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</si>
  <si>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</si>
  <si>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</si>
  <si>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</si>
  <si>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</si>
  <si>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</si>
  <si>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</si>
  <si>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</si>
  <si>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</si>
  <si>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</si>
  <si>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</si>
  <si>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</si>
  <si>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</si>
  <si>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</si>
  <si>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</si>
  <si>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</si>
  <si>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</si>
  <si>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</si>
  <si>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</si>
  <si>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</si>
  <si>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</si>
  <si>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</si>
  <si>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</si>
  <si>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</si>
  <si>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</si>
  <si>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</si>
  <si>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</si>
  <si>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</si>
  <si>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</si>
  <si>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</si>
  <si>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</si>
  <si>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</si>
  <si>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</si>
  <si>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</si>
  <si>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</si>
  <si>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</si>
  <si>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</si>
  <si>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</si>
  <si>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</si>
  <si>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</si>
  <si>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</si>
  <si>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</si>
  <si>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</si>
  <si>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</si>
  <si>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</si>
  <si>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</si>
  <si>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</si>
  <si>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</si>
  <si>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</si>
  <si>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</si>
  <si>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</si>
  <si>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</si>
  <si>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</si>
  <si>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</si>
  <si>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</si>
  <si>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</si>
  <si>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</si>
  <si>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</si>
  <si>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</si>
  <si>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</si>
  <si>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</si>
  <si>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</si>
  <si>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</si>
  <si>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</si>
  <si>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</si>
  <si>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</si>
  <si>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</si>
  <si>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</si>
  <si>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</si>
  <si>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</si>
  <si>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</si>
  <si>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</si>
  <si>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</si>
  <si>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</si>
  <si>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</si>
  <si>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</si>
  <si>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</si>
  <si>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</si>
  <si>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</si>
  <si>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</si>
  <si>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</si>
  <si>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</si>
  <si>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</si>
  <si>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</si>
  <si>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</si>
  <si>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</si>
  <si>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</si>
  <si>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</si>
  <si>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</si>
  <si>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</si>
  <si>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</si>
  <si>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</si>
  <si>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</si>
  <si>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</si>
  <si>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</si>
  <si>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</si>
  <si>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</si>
  <si>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</si>
  <si>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</si>
  <si>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</si>
  <si>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</si>
  <si>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</si>
  <si>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</si>
  <si>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</si>
  <si>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</si>
  <si>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</si>
  <si>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</si>
  <si>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</si>
  <si>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</si>
  <si>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</si>
  <si>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</si>
  <si>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</si>
  <si>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</si>
  <si>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</si>
  <si>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</si>
  <si>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</si>
  <si>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</si>
  <si>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</si>
  <si>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</si>
  <si>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</si>
  <si>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</si>
  <si>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</si>
  <si>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</si>
  <si>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</si>
  <si>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</si>
  <si>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</si>
  <si>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</si>
  <si>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</si>
  <si>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</si>
  <si>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</si>
  <si>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</si>
  <si>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</si>
  <si>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</si>
  <si>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</si>
  <si>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</si>
  <si>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</si>
  <si>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</si>
  <si>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</si>
  <si>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</si>
  <si>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</si>
  <si>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</si>
  <si>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</si>
  <si>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</si>
  <si>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</si>
  <si>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</si>
  <si>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</si>
  <si>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</si>
  <si>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</si>
  <si>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</si>
  <si>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</si>
  <si>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</si>
  <si>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</si>
  <si>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</si>
  <si>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</si>
  <si>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</si>
  <si>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</si>
  <si>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</si>
  <si>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</si>
  <si>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</si>
  <si>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</si>
  <si>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</si>
  <si>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</si>
  <si>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</si>
  <si>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</si>
  <si>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</si>
  <si>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</si>
  <si>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</si>
  <si>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</si>
  <si>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</si>
  <si>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</si>
  <si>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</si>
  <si>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</si>
  <si>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</si>
  <si>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</si>
  <si>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</si>
  <si>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</si>
  <si>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</si>
  <si>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</si>
  <si>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</si>
  <si>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</si>
  <si>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</si>
  <si>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</si>
  <si>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</si>
  <si>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</si>
  <si>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</si>
  <si>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</si>
  <si>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</si>
  <si>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</si>
  <si>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</si>
  <si>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</si>
  <si>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</si>
  <si>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</si>
  <si>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</si>
  <si>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</si>
  <si>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</si>
  <si>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</si>
  <si>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</si>
  <si>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</si>
  <si>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</si>
  <si>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</si>
  <si>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</si>
  <si>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</si>
  <si>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</si>
  <si>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</si>
  <si>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</si>
  <si>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</si>
  <si>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</si>
  <si>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</si>
  <si>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</si>
  <si>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</si>
  <si>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</si>
  <si>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</si>
  <si>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</si>
  <si>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</si>
  <si>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</si>
  <si>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</si>
  <si>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</si>
  <si>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</si>
  <si>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</si>
  <si>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</si>
  <si>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</si>
  <si>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</si>
  <si>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</si>
  <si>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</si>
  <si>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</si>
  <si>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</si>
  <si>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</si>
  <si>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</si>
  <si>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</si>
  <si>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</si>
  <si>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</si>
  <si>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</si>
  <si>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</si>
  <si>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</si>
  <si>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</si>
  <si>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</si>
  <si>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</si>
  <si>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</si>
  <si>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</si>
  <si>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</si>
  <si>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</si>
  <si>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</si>
  <si>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</si>
  <si>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</si>
  <si>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</si>
  <si>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</si>
  <si>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</si>
  <si>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</si>
  <si>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</si>
  <si>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</si>
  <si>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</si>
  <si>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</si>
  <si>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</si>
  <si>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</si>
  <si>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</si>
  <si>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</si>
  <si>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</si>
  <si>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</si>
  <si>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</si>
  <si>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</si>
  <si>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</si>
  <si>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</si>
  <si>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</si>
  <si>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</si>
  <si>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</si>
  <si>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</si>
  <si>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</si>
  <si>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</si>
  <si>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</si>
  <si>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</si>
  <si>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</si>
  <si>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</si>
  <si>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</si>
  <si>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</si>
  <si>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</si>
  <si>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</si>
  <si>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</si>
  <si>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</si>
  <si>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</si>
  <si>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</si>
  <si>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</si>
  <si>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</si>
  <si>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</si>
  <si>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</si>
  <si>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</si>
  <si>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</si>
  <si>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</si>
  <si>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</si>
  <si>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</si>
  <si>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</si>
  <si>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</si>
  <si>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</si>
  <si>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</si>
  <si>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</si>
  <si>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</si>
  <si>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</si>
  <si>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</si>
  <si>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</si>
  <si>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</si>
  <si>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</si>
  <si>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</si>
  <si>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</si>
  <si>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</si>
  <si>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</si>
  <si>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</si>
  <si>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</si>
  <si>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</si>
  <si>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</si>
  <si>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</si>
  <si>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</si>
  <si>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</si>
  <si>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</si>
  <si>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</si>
  <si>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</si>
  <si>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</si>
  <si>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</si>
  <si>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</si>
  <si>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</si>
  <si>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</si>
  <si>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</si>
  <si>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</si>
  <si>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</si>
  <si>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</si>
  <si>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</si>
  <si>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</si>
  <si>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</si>
  <si>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</si>
  <si>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</si>
  <si>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</si>
  <si>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</si>
  <si>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</si>
  <si>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</si>
  <si>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</si>
  <si>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</si>
  <si>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</si>
  <si>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</si>
  <si>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</si>
  <si>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</si>
  <si>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</si>
  <si>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</si>
  <si>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</si>
  <si>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</si>
  <si>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</si>
  <si>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</si>
  <si>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</si>
  <si>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</si>
  <si>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</si>
  <si>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</si>
  <si>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</si>
  <si>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</si>
  <si>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</si>
  <si>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</si>
  <si>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</si>
  <si>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</si>
  <si>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</si>
  <si>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</si>
  <si>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</si>
  <si>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</si>
  <si>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</si>
  <si>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</si>
  <si>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</si>
  <si>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</si>
  <si>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</si>
  <si>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</si>
  <si>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</si>
  <si>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</si>
  <si>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</si>
  <si>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</si>
  <si>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</si>
  <si>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</si>
  <si>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</si>
  <si>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</si>
  <si>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</si>
  <si>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</si>
  <si>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</si>
  <si>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</si>
  <si>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</si>
  <si>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</si>
  <si>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</si>
  <si>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</si>
  <si>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</si>
  <si>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</si>
  <si>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</si>
  <si>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</si>
  <si>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</si>
  <si>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</si>
  <si>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</si>
  <si>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</si>
  <si>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</si>
  <si>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</si>
  <si>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</si>
  <si>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</si>
  <si>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</si>
  <si>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</si>
  <si>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</si>
  <si>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</si>
  <si>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</si>
  <si>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</si>
  <si>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</si>
  <si>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</si>
  <si>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</si>
  <si>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</si>
  <si>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</si>
  <si>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</si>
  <si>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</si>
  <si>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</si>
  <si>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</si>
  <si>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</si>
  <si>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</si>
  <si>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</si>
  <si>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</si>
  <si>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</si>
  <si>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</si>
  <si>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</si>
  <si>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</si>
  <si>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</si>
  <si>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</si>
  <si>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</si>
  <si>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</si>
  <si>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</si>
  <si>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</si>
  <si>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</si>
  <si>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</si>
  <si>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</si>
  <si>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</si>
  <si>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</si>
  <si>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</si>
  <si>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</si>
  <si>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</si>
  <si>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</si>
  <si>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</si>
  <si>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</si>
  <si>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</si>
  <si>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</si>
  <si>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</si>
  <si>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</si>
  <si>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</si>
  <si>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</si>
  <si>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</si>
  <si>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</si>
  <si>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</si>
  <si>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</si>
  <si>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</si>
  <si>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</si>
  <si>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</si>
  <si>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</si>
  <si>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</si>
  <si>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</si>
  <si>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</si>
  <si>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</si>
  <si>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</si>
  <si>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</si>
  <si>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</si>
  <si>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</si>
  <si>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</si>
  <si>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</si>
  <si>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</si>
  <si>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</si>
  <si>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</si>
  <si>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</si>
  <si>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</si>
  <si>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</si>
  <si>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</si>
  <si>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</si>
  <si>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</si>
  <si>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</si>
  <si>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</si>
  <si>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</si>
  <si>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</si>
  <si>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</si>
  <si>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</si>
  <si>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</si>
  <si>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</si>
  <si>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</si>
  <si>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</si>
  <si>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</si>
  <si>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</si>
  <si>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</si>
  <si>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</si>
  <si>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</si>
  <si>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</si>
  <si>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</si>
  <si>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</si>
  <si>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</si>
  <si>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</si>
  <si>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</si>
  <si>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</si>
  <si>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</si>
  <si>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</si>
  <si>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</si>
  <si>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</si>
  <si>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</si>
  <si>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</si>
  <si>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</si>
  <si>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</si>
  <si>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</si>
  <si>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</si>
  <si>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</si>
  <si>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</si>
  <si>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</si>
  <si>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</si>
  <si>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</si>
  <si>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</si>
  <si>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</si>
  <si>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</si>
  <si>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</si>
  <si>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</si>
  <si>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</si>
  <si>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</si>
  <si>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</si>
  <si>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</si>
  <si>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</si>
  <si>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</si>
  <si>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</si>
  <si>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</si>
  <si>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</si>
  <si>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</si>
  <si>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</si>
  <si>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</si>
  <si>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</si>
  <si>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</si>
  <si>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</si>
  <si>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</si>
  <si>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</si>
  <si>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</si>
  <si>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</si>
  <si>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</si>
  <si>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</si>
  <si>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</si>
  <si>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</si>
  <si>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</si>
  <si>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</si>
  <si>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</si>
  <si>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</si>
  <si>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</si>
  <si>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</si>
  <si>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</si>
  <si>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</si>
  <si>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</si>
  <si>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</si>
  <si>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</si>
  <si>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</si>
  <si>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</si>
  <si>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</si>
  <si>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</si>
  <si>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</si>
  <si>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</si>
  <si>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</si>
  <si>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</si>
  <si>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</si>
  <si>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</si>
  <si>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</si>
  <si>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</si>
  <si>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</si>
  <si>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</si>
  <si>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</si>
  <si>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</si>
  <si>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</si>
  <si>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</si>
  <si>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</si>
  <si>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</si>
  <si>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</si>
  <si>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</si>
  <si>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</si>
  <si>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</si>
  <si>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</si>
  <si>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</si>
  <si>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</si>
  <si>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</si>
  <si>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</si>
  <si>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</si>
  <si>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</si>
  <si>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</si>
  <si>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</si>
  <si>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</si>
  <si>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</si>
  <si>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</si>
  <si>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</si>
  <si>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</si>
  <si>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</si>
  <si>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</si>
  <si>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</si>
  <si>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</si>
  <si>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</si>
  <si>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</si>
  <si>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</si>
  <si>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</si>
  <si>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</si>
  <si>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</si>
  <si>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</si>
  <si>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</si>
  <si>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</si>
  <si>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</si>
  <si>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</si>
  <si>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</si>
  <si>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</si>
  <si>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</si>
  <si>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</si>
  <si>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</si>
  <si>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</si>
  <si>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</si>
  <si>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</si>
  <si>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</si>
  <si>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</si>
  <si>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</si>
  <si>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</si>
  <si>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</si>
  <si>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</si>
  <si>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</si>
  <si>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</si>
  <si>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</si>
  <si>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</si>
  <si>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</si>
  <si>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</si>
  <si>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</si>
  <si>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</si>
  <si>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</si>
  <si>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</si>
  <si>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</si>
  <si>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</si>
  <si>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</si>
  <si>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</si>
  <si>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</si>
  <si>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</si>
  <si>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</si>
  <si>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</si>
  <si>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</si>
  <si>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</si>
  <si>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</si>
  <si>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</si>
  <si>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</si>
  <si>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</si>
  <si>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</si>
  <si>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</si>
  <si>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</si>
  <si>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</si>
  <si>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</si>
  <si>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</si>
  <si>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</si>
  <si>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</si>
  <si>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</si>
  <si>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</si>
  <si>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</si>
  <si>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</si>
  <si>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</si>
  <si>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</si>
  <si>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</si>
  <si>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</si>
  <si>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</si>
  <si>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</si>
  <si>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</si>
  <si>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</si>
  <si>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</si>
  <si>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</si>
  <si>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</si>
  <si>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</si>
  <si>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</si>
  <si>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</si>
  <si>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</si>
  <si>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</si>
  <si>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</si>
  <si>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</si>
  <si>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</si>
  <si>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</si>
  <si>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</si>
  <si>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</si>
  <si>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</si>
  <si>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</si>
  <si>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</si>
  <si>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</si>
  <si>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</si>
  <si>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</si>
  <si>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</si>
  <si>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</si>
  <si>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</si>
  <si>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</si>
  <si>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</si>
  <si>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</si>
  <si>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</si>
  <si>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</si>
  <si>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</si>
  <si>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</si>
  <si>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</si>
  <si>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</si>
  <si>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</si>
  <si>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</si>
  <si>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</si>
  <si>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</si>
  <si>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</si>
  <si>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</si>
  <si>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</si>
  <si>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</si>
  <si>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</si>
  <si>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</si>
  <si>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</si>
  <si>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</si>
  <si>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</si>
  <si>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</si>
  <si>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</si>
  <si>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</si>
  <si>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</si>
  <si>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</si>
  <si>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</si>
  <si>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</si>
  <si>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</si>
  <si>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</si>
  <si>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</si>
  <si>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</si>
  <si>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</si>
  <si>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</si>
  <si>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</si>
  <si>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</si>
  <si>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</si>
  <si>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</si>
  <si>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</si>
  <si>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</si>
  <si>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</si>
  <si>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</si>
  <si>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</si>
  <si>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</si>
  <si>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</si>
  <si>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</si>
  <si>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</si>
  <si>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</si>
  <si>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</si>
  <si>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</si>
  <si>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</si>
  <si>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</si>
  <si>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</si>
  <si>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</si>
  <si>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</si>
  <si>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</si>
  <si>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</si>
  <si>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</si>
  <si>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</si>
  <si>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</si>
  <si>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</si>
  <si>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</si>
  <si>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</si>
  <si>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</si>
  <si>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</si>
  <si>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</si>
  <si>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</si>
  <si>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</si>
  <si>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</si>
  <si>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</si>
  <si>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</si>
  <si>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</si>
  <si>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</si>
  <si>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</si>
  <si>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</si>
  <si>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</si>
  <si>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</si>
  <si>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</si>
  <si>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</si>
  <si>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</si>
  <si>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</si>
  <si>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</si>
  <si>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</si>
  <si>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</si>
  <si>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</si>
  <si>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</si>
  <si>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</si>
  <si>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</si>
  <si>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</si>
  <si>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</si>
  <si>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</si>
  <si>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</si>
  <si>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</si>
  <si>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</si>
  <si>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</si>
  <si>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</si>
  <si>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</si>
  <si>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</si>
  <si>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</si>
  <si>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</si>
  <si>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</si>
  <si>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</si>
  <si>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</si>
  <si>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</si>
  <si>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</si>
  <si>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</si>
  <si>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</si>
  <si>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</si>
  <si>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</si>
  <si>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</si>
  <si>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</si>
  <si>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</si>
  <si>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</si>
  <si>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</si>
  <si>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</si>
  <si>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</si>
  <si>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</si>
  <si>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</si>
  <si>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</si>
  <si>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</si>
  <si>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</si>
  <si>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</si>
  <si>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</si>
  <si>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</si>
  <si>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</si>
  <si>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</si>
  <si>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</si>
  <si>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</si>
  <si>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</si>
  <si>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</si>
  <si>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</si>
  <si>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</si>
  <si>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</si>
  <si>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</si>
  <si>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</si>
  <si>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</si>
  <si>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</si>
  <si>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</si>
  <si>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</si>
  <si>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</si>
  <si>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</si>
  <si>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</si>
  <si>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</si>
  <si>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</si>
  <si>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</si>
  <si>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</si>
  <si>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</si>
  <si>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</si>
  <si>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</si>
  <si>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</si>
  <si>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</si>
  <si>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</si>
  <si>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</si>
  <si>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</si>
  <si>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</si>
  <si>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</si>
  <si>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</si>
  <si>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</si>
  <si>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</si>
  <si>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</si>
  <si>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</si>
  <si>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</si>
  <si>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</si>
  <si>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</si>
  <si>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</si>
  <si>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</si>
  <si>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</si>
  <si>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</si>
  <si>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</si>
  <si>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</si>
  <si>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</si>
  <si>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</si>
  <si>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</si>
  <si>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</si>
  <si>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</si>
  <si>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</si>
  <si>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</si>
  <si>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</si>
  <si>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</si>
  <si>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</si>
  <si>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</si>
  <si>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</si>
  <si>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</si>
  <si>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</si>
  <si>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</si>
  <si>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</si>
  <si>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</si>
  <si>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</si>
  <si>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</si>
  <si>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</si>
  <si>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</si>
  <si>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</si>
  <si>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</si>
  <si>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</si>
  <si>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</si>
  <si>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</si>
  <si>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</si>
  <si>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</si>
  <si>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</si>
  <si>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</si>
  <si>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</si>
  <si>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</si>
  <si>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</si>
  <si>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</si>
  <si>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</si>
  <si>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</si>
  <si>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</si>
  <si>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</si>
  <si>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</si>
  <si>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</si>
  <si>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</si>
  <si>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</si>
  <si>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</si>
  <si>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</si>
  <si>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</si>
  <si>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</si>
  <si>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</si>
  <si>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</si>
  <si>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</si>
  <si>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</si>
  <si>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</si>
  <si>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</si>
  <si>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</si>
  <si>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</si>
  <si>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</si>
  <si>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</si>
  <si>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</si>
  <si>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</si>
  <si>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</si>
  <si>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</si>
  <si>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</si>
  <si>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</si>
  <si>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</si>
  <si>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</si>
  <si>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</si>
  <si>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</si>
  <si>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</si>
  <si>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</si>
  <si>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</si>
  <si>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</si>
  <si>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</si>
  <si>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</si>
  <si>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</si>
  <si>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</si>
  <si>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</si>
  <si>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</si>
  <si>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</si>
  <si>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</si>
  <si>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</si>
  <si>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</si>
  <si>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</si>
  <si>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</si>
  <si>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</si>
  <si>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</si>
  <si>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</si>
  <si>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</si>
  <si>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</si>
  <si>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</si>
  <si>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</si>
  <si>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</si>
  <si>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</si>
  <si>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</si>
  <si>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</si>
  <si>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</si>
  <si>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</si>
  <si>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</si>
  <si>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</si>
  <si>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</si>
  <si>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</si>
  <si>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</si>
  <si>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</si>
  <si>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</si>
  <si>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</si>
  <si>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</si>
  <si>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</si>
  <si>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</si>
  <si>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</si>
  <si>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</si>
  <si>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</si>
  <si>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</si>
  <si>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</si>
  <si>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</si>
  <si>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</si>
  <si>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</si>
  <si>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</si>
  <si>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</si>
  <si>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</si>
  <si>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</si>
  <si>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</si>
  <si>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</si>
  <si>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</si>
  <si>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</si>
  <si>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</si>
  <si>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</si>
  <si>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</si>
  <si>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</si>
  <si>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</si>
  <si>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</si>
  <si>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</si>
  <si>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</si>
  <si>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</si>
  <si>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</si>
  <si>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</si>
  <si>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</si>
  <si>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</si>
  <si>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</si>
  <si>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</si>
  <si>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</si>
  <si>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</si>
  <si>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</si>
  <si>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</si>
  <si>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</si>
  <si>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</si>
  <si>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</si>
  <si>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</si>
  <si>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</si>
  <si>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</si>
  <si>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</si>
  <si>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</si>
  <si>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</si>
  <si>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</si>
  <si>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</si>
  <si>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</si>
  <si>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</si>
  <si>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</si>
  <si>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</si>
  <si>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</si>
  <si>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</si>
  <si>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</si>
  <si>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</si>
  <si>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</si>
  <si>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</si>
  <si>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</si>
  <si>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</si>
  <si>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</si>
  <si>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</si>
  <si>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</si>
  <si>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</si>
  <si>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</si>
  <si>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</si>
  <si>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</si>
  <si>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</si>
  <si>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</si>
  <si>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</si>
  <si>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</si>
  <si>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</si>
  <si>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</si>
  <si>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</si>
  <si>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</si>
  <si>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</si>
  <si>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</si>
  <si>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</si>
  <si>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</si>
  <si>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</si>
  <si>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</si>
  <si>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</si>
  <si>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</si>
  <si>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</si>
  <si>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</si>
  <si>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</si>
  <si>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</si>
  <si>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</si>
  <si>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</si>
  <si>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</si>
  <si>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</si>
  <si>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</si>
  <si>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</si>
  <si>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</si>
  <si>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</si>
  <si>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</si>
  <si>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</si>
  <si>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</si>
  <si>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</si>
  <si>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</si>
  <si>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</si>
  <si>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</si>
  <si>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</si>
  <si>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</si>
  <si>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</si>
  <si>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</si>
  <si>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</si>
  <si>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</si>
  <si>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</si>
  <si>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</si>
  <si>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</si>
  <si>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</si>
  <si>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</si>
  <si>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</si>
  <si>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</si>
  <si>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</si>
  <si>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</si>
  <si>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</si>
  <si>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</si>
  <si>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</si>
  <si>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</si>
  <si>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</si>
  <si>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</si>
  <si>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</si>
  <si>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</si>
  <si>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</si>
  <si>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</si>
  <si>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</si>
  <si>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</si>
  <si>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</si>
  <si>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</si>
  <si>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</si>
  <si>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</si>
  <si>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</si>
  <si>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</si>
  <si>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</si>
  <si>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</si>
  <si>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</si>
  <si>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</si>
  <si>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</si>
  <si>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</si>
  <si>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</si>
  <si>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</si>
  <si>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</si>
  <si>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</si>
  <si>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</si>
  <si>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</si>
  <si>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</si>
  <si>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</si>
  <si>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</si>
  <si>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</si>
  <si>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</si>
  <si>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</si>
  <si>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</si>
  <si>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</si>
  <si>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</si>
  <si>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</si>
  <si>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</si>
  <si>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</si>
  <si>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</si>
  <si>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</si>
  <si>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</si>
  <si>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</si>
  <si>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</si>
  <si>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</si>
  <si>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</si>
  <si>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</si>
  <si>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</si>
  <si>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</si>
  <si>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</si>
  <si>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</si>
  <si>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</si>
  <si>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</si>
  <si>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</si>
  <si>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</si>
  <si>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</si>
  <si>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</si>
  <si>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</si>
  <si>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</si>
  <si>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</si>
  <si>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</si>
  <si>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</si>
  <si>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</si>
  <si>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</si>
  <si>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</si>
  <si>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</si>
  <si>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</si>
  <si>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</si>
  <si>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</si>
  <si>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</si>
  <si>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</si>
  <si>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</si>
  <si>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</si>
  <si>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</si>
  <si>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</si>
  <si>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</si>
  <si>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</si>
  <si>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</si>
  <si>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</si>
  <si>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</si>
  <si>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</si>
  <si>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</si>
  <si>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</si>
  <si>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</si>
  <si>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</si>
  <si>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</si>
  <si>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</si>
  <si>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</si>
  <si>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</si>
  <si>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</si>
  <si>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</si>
  <si>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</si>
  <si>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</si>
  <si>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</si>
  <si>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</si>
  <si>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</si>
  <si>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</si>
  <si>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</si>
  <si>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</si>
  <si>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</si>
  <si>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</si>
  <si>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</si>
  <si>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</si>
  <si>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</si>
  <si>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</si>
  <si>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</si>
  <si>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</si>
  <si>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</si>
  <si>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</si>
  <si>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</si>
  <si>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</si>
  <si>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</si>
  <si>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</si>
  <si>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</si>
  <si>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</si>
  <si>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</si>
  <si>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</si>
  <si>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</si>
  <si>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</si>
  <si>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</si>
  <si>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</si>
  <si>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</si>
  <si>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</si>
  <si>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</si>
  <si>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</si>
  <si>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</si>
  <si>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</si>
  <si>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</si>
  <si>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</si>
  <si>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</si>
  <si>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</si>
  <si>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</si>
  <si>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</si>
  <si>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</si>
  <si>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</si>
  <si>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</si>
  <si>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</si>
  <si>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</si>
  <si>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</si>
  <si>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</si>
  <si>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</si>
  <si>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</si>
  <si>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</si>
  <si>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</si>
  <si>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</si>
  <si>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</si>
  <si>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</si>
  <si>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</si>
  <si>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</si>
  <si>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</si>
  <si>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</si>
  <si>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</si>
  <si>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</si>
  <si>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</si>
  <si>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</si>
  <si>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</si>
  <si>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</si>
  <si>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</si>
  <si>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</si>
  <si>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</si>
  <si>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</si>
  <si>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</si>
  <si>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</si>
  <si>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</si>
  <si>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</si>
  <si>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</si>
  <si>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</si>
  <si>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</si>
  <si>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</si>
  <si>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</si>
  <si>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</si>
  <si>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</si>
  <si>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</si>
  <si>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</si>
  <si>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</si>
  <si>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</si>
  <si>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</si>
  <si>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</si>
  <si>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</si>
  <si>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</si>
  <si>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</si>
  <si>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</si>
  <si>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</si>
  <si>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</si>
  <si>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</si>
  <si>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</si>
  <si>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</si>
  <si>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</si>
  <si>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</si>
  <si>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</si>
  <si>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</si>
  <si>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</si>
  <si>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</si>
  <si>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</si>
  <si>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</si>
  <si>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</si>
  <si>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</si>
  <si>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</si>
  <si>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</si>
  <si>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</si>
  <si>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</si>
  <si>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</si>
  <si>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</si>
  <si>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</si>
  <si>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</si>
  <si>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</si>
  <si>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</si>
  <si>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</si>
  <si>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</si>
  <si>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</si>
  <si>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</si>
  <si>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</si>
  <si>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</si>
  <si>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</si>
  <si>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</si>
  <si>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</si>
  <si>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</si>
  <si>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</si>
  <si>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</si>
  <si>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</si>
  <si>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</si>
  <si>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</si>
  <si>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</si>
  <si>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</si>
  <si>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</si>
  <si>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</si>
  <si>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</si>
  <si>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</si>
  <si>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</si>
  <si>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</si>
  <si>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</si>
  <si>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</si>
  <si>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</si>
  <si>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</si>
  <si>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</si>
  <si>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</si>
  <si>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</si>
  <si>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</si>
  <si>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</si>
  <si>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</si>
  <si>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</si>
  <si>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</si>
  <si>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</si>
  <si>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</si>
  <si>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</si>
  <si>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</si>
  <si>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</si>
  <si>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</si>
  <si>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</si>
  <si>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</si>
  <si>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</si>
  <si>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</si>
  <si>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</si>
  <si>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</si>
  <si>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</si>
  <si>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</si>
  <si>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</si>
  <si>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</si>
  <si>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</si>
  <si>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</si>
  <si>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</si>
  <si>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</si>
  <si>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</si>
  <si>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</si>
  <si>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</si>
  <si>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</si>
  <si>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</si>
  <si>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</si>
  <si>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</si>
  <si>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</si>
  <si>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</si>
  <si>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</si>
  <si>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</si>
  <si>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</si>
  <si>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</si>
  <si>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</si>
  <si>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</si>
  <si>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</si>
  <si>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</si>
  <si>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</si>
  <si>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</si>
  <si>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</si>
  <si>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</si>
  <si>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</si>
  <si>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</si>
  <si>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</si>
  <si>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</si>
  <si>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</si>
  <si>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</si>
  <si>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</si>
  <si>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</si>
  <si>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</si>
  <si>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</si>
  <si>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</si>
  <si>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</si>
  <si>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</si>
  <si>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</si>
  <si>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</si>
  <si>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</si>
  <si>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</si>
  <si>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</si>
  <si>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</si>
  <si>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</si>
  <si>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</si>
  <si>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</si>
  <si>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</si>
  <si>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</si>
  <si>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</si>
  <si>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</si>
  <si>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</si>
  <si>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</si>
  <si>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</si>
  <si>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</si>
  <si>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</si>
  <si>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</si>
  <si>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</si>
  <si>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</si>
  <si>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</si>
  <si>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</si>
  <si>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</si>
  <si>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</si>
  <si>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</si>
  <si>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</si>
  <si>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</si>
  <si>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</si>
  <si>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</si>
  <si>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</si>
  <si>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</si>
  <si>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</si>
  <si>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</si>
  <si>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</si>
  <si>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</si>
  <si>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</si>
  <si>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</si>
  <si>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</si>
  <si>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</si>
  <si>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</si>
  <si>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</si>
  <si>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</si>
  <si>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</si>
  <si>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</si>
  <si>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</si>
  <si>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</si>
  <si>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</si>
  <si>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</si>
  <si>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</si>
  <si>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</si>
  <si>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</si>
  <si>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</si>
  <si>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</si>
  <si>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</si>
  <si>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</si>
  <si>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</si>
  <si>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</si>
  <si>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</si>
  <si>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</si>
  <si>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</si>
  <si>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</si>
  <si>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</si>
  <si>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</si>
  <si>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</si>
  <si>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</si>
  <si>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</si>
  <si>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</si>
  <si>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</si>
  <si>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</si>
  <si>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</si>
  <si>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</si>
  <si>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</si>
  <si>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</si>
  <si>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</si>
  <si>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</si>
  <si>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</si>
  <si>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</si>
  <si>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</si>
  <si>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</si>
  <si>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</si>
  <si>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</si>
  <si>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</si>
  <si>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</si>
  <si>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</si>
  <si>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</si>
  <si>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</si>
  <si>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</si>
  <si>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</si>
  <si>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</si>
  <si>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</si>
  <si>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</si>
  <si>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</si>
  <si>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</si>
  <si>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</si>
  <si>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</si>
  <si>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</si>
  <si>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</si>
  <si>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</si>
  <si>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</si>
  <si>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</si>
  <si>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</si>
  <si>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</si>
  <si>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</si>
  <si>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</si>
  <si>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</si>
  <si>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</si>
  <si>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</si>
  <si>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</si>
  <si>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</si>
  <si>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</si>
  <si>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</si>
  <si>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</si>
  <si>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</si>
  <si>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</si>
  <si>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</si>
  <si>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</si>
  <si>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</si>
  <si>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</si>
  <si>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</si>
  <si>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</si>
  <si>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</si>
  <si>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</si>
  <si>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</si>
  <si>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</si>
  <si>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</si>
  <si>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</si>
  <si>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</si>
  <si>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</si>
  <si>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</si>
  <si>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</si>
  <si>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</si>
  <si>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</si>
  <si>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</si>
  <si>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</si>
  <si>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</si>
  <si>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</si>
  <si>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</si>
  <si>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</si>
  <si>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</si>
  <si>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</si>
  <si>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</si>
  <si>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</si>
  <si>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</si>
  <si>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</si>
  <si>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</si>
  <si>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</si>
  <si>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</si>
  <si>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</si>
  <si>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</si>
  <si>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</si>
  <si>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</si>
  <si>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</si>
  <si>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</si>
  <si>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</si>
  <si>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</si>
  <si>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</si>
  <si>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</si>
  <si>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</si>
  <si>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</si>
  <si>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</si>
  <si>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</si>
  <si>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</si>
  <si>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</si>
  <si>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</si>
  <si>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</si>
  <si>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</si>
  <si>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</si>
  <si>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</si>
  <si>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</si>
  <si>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</si>
  <si>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</si>
  <si>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</si>
  <si>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</si>
  <si>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</si>
  <si>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</si>
  <si>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</si>
  <si>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</si>
  <si>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</si>
  <si>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</si>
  <si>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</si>
  <si>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</si>
  <si>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</si>
  <si>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</si>
  <si>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</si>
  <si>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</si>
  <si>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</si>
  <si>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</si>
  <si>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</si>
  <si>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</si>
  <si>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</si>
  <si>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</si>
  <si>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</si>
  <si>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</si>
  <si>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</si>
  <si>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</si>
  <si>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</si>
  <si>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</si>
  <si>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</si>
  <si>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</si>
  <si>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</si>
  <si>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</si>
  <si>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</si>
  <si>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</si>
  <si>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</si>
  <si>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</si>
  <si>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</si>
  <si>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</si>
  <si>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</si>
  <si>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</si>
  <si>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</si>
  <si>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</si>
  <si>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</si>
  <si>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</si>
  <si>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</si>
  <si>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</si>
  <si>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</si>
  <si>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</si>
  <si>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</si>
  <si>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</si>
  <si>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</si>
  <si>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</si>
  <si>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</si>
  <si>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</si>
  <si>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</si>
  <si>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</si>
  <si>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</si>
  <si>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</si>
  <si>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</si>
  <si>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</si>
  <si>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</si>
  <si>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</si>
  <si>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</si>
  <si>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</si>
  <si>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</si>
  <si>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</si>
  <si>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</si>
  <si>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</si>
  <si>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</si>
  <si>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</si>
  <si>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</si>
  <si>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</si>
  <si>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</si>
  <si>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</si>
  <si>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</si>
  <si>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</si>
  <si>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</si>
  <si>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</si>
  <si>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</si>
  <si>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</si>
  <si>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</si>
  <si>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</si>
  <si>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</si>
  <si>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</si>
  <si>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</si>
  <si>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</si>
  <si>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</si>
  <si>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</si>
  <si>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</si>
  <si>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</si>
  <si>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</si>
  <si>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</si>
  <si>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</si>
  <si>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</si>
  <si>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</si>
  <si>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</si>
  <si>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</si>
  <si>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</si>
  <si>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</si>
  <si>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</si>
  <si>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</si>
  <si>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</si>
  <si>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</si>
  <si>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</si>
  <si>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</si>
  <si>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</si>
  <si>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</si>
  <si>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</si>
  <si>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</si>
  <si>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</si>
  <si>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</si>
  <si>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</si>
  <si>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</si>
  <si>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</si>
  <si>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</si>
  <si>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</si>
  <si>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</si>
  <si>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</si>
  <si>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</si>
  <si>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</si>
  <si>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</si>
  <si>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</si>
  <si>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</si>
  <si>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</si>
  <si>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</si>
  <si>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</si>
  <si>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</si>
  <si>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</si>
  <si>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</si>
  <si>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</si>
  <si>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</si>
  <si>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</si>
  <si>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</si>
  <si>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</si>
  <si>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</si>
  <si>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</si>
  <si>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</si>
  <si>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</si>
  <si>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</si>
  <si>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</si>
  <si>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</si>
  <si>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</si>
  <si>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</si>
  <si>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</si>
  <si>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</si>
  <si>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</si>
  <si>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</si>
  <si>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</si>
  <si>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</si>
  <si>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</si>
  <si>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</si>
  <si>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</si>
  <si>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</si>
  <si>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</si>
  <si>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</si>
  <si>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</si>
  <si>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</si>
  <si>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</si>
  <si>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</si>
  <si>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</si>
  <si>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</si>
  <si>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</si>
  <si>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</si>
  <si>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</si>
  <si>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</si>
  <si>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</si>
  <si>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</si>
  <si>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</si>
  <si>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</si>
  <si>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</si>
  <si>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</si>
  <si>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</si>
  <si>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</si>
  <si>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</si>
  <si>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</si>
  <si>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</si>
  <si>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</si>
  <si>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</si>
  <si>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</si>
  <si>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</si>
  <si>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</si>
  <si>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</si>
  <si>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</si>
  <si>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</si>
  <si>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</si>
  <si>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</si>
  <si>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</si>
  <si>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</si>
  <si>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</si>
  <si>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</si>
  <si>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</si>
  <si>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</si>
  <si>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</si>
  <si>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</si>
  <si>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</si>
  <si>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</si>
  <si>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</si>
  <si>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</si>
  <si>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</si>
  <si>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</si>
  <si>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</si>
  <si>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</si>
  <si>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</si>
  <si>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</si>
  <si>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</si>
  <si>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</si>
  <si>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</si>
  <si>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</si>
  <si>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</si>
  <si>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</si>
  <si>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</si>
  <si>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</si>
  <si>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</si>
  <si>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</si>
  <si>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</si>
  <si>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</si>
  <si>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</si>
  <si>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</si>
  <si>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</si>
  <si>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</si>
  <si>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</si>
  <si>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</si>
  <si>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</si>
  <si>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</si>
  <si>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</si>
  <si>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</si>
  <si>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</si>
  <si>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</si>
  <si>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</si>
  <si>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</si>
  <si>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</si>
  <si>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</si>
  <si>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</si>
  <si>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</si>
  <si>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</si>
  <si>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</si>
  <si>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</si>
  <si>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</si>
  <si>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</si>
  <si>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</si>
  <si>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</si>
  <si>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</si>
  <si>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</si>
  <si>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</si>
  <si>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</si>
  <si>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</si>
  <si>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</si>
  <si>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</si>
  <si>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</si>
  <si>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</si>
  <si>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</si>
  <si>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</si>
  <si>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</si>
  <si>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</si>
  <si>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</si>
  <si>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</si>
  <si>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</si>
  <si>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</si>
  <si>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</si>
  <si>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</si>
  <si>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</si>
  <si>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</si>
  <si>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</si>
  <si>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</si>
  <si>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</si>
  <si>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</si>
  <si>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</si>
  <si>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</si>
  <si>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</si>
  <si>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</si>
  <si>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</si>
  <si>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</si>
  <si>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</si>
  <si>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</si>
  <si>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</si>
  <si>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</si>
  <si>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</si>
  <si>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</si>
  <si>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</si>
  <si>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</si>
  <si>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</si>
  <si>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</si>
  <si>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</si>
  <si>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</si>
  <si>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</si>
  <si>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</si>
  <si>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</si>
  <si>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</si>
  <si>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</si>
  <si>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</si>
  <si>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</si>
  <si>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</si>
  <si>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</si>
  <si>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</si>
  <si>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</si>
  <si>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</si>
  <si>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</si>
  <si>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</si>
  <si>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</si>
  <si>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</si>
  <si>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</si>
  <si>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</si>
  <si>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</si>
  <si>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</si>
  <si>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</si>
  <si>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</si>
  <si>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</si>
  <si>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</si>
  <si>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</si>
  <si>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</si>
  <si>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</si>
  <si>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</si>
  <si>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</si>
  <si>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</si>
  <si>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</si>
  <si>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</si>
  <si>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</si>
  <si>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</si>
  <si>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</si>
  <si>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</si>
  <si>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</si>
  <si>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</si>
  <si>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</si>
  <si>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</si>
  <si>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</si>
  <si>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</si>
  <si>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</si>
  <si>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</si>
  <si>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</si>
  <si>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</si>
  <si>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</si>
  <si>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</si>
  <si>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</si>
  <si>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</si>
  <si>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</si>
  <si>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</si>
  <si>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</si>
  <si>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</si>
  <si>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</si>
  <si>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</si>
  <si>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</si>
  <si>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</si>
  <si>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</si>
  <si>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</si>
  <si>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</si>
  <si>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</si>
  <si>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</si>
  <si>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</si>
  <si>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</si>
  <si>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</si>
  <si>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</si>
  <si>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</si>
  <si>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</si>
  <si>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</si>
  <si>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</si>
  <si>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</si>
  <si>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</si>
  <si>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</si>
  <si>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</si>
  <si>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</si>
  <si>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</si>
  <si>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</si>
  <si>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</si>
  <si>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</si>
  <si>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</si>
  <si>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</si>
  <si>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</si>
  <si>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</si>
  <si>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</si>
  <si>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</si>
  <si>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</si>
  <si>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</si>
  <si>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</si>
  <si>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</si>
  <si>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</si>
  <si>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</si>
  <si>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</si>
  <si>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</si>
  <si>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</si>
  <si>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</si>
  <si>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</si>
  <si>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</si>
  <si>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</si>
  <si>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</si>
  <si>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</si>
  <si>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</si>
  <si>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</si>
  <si>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</si>
  <si>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</si>
  <si>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</si>
  <si>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</si>
  <si>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</si>
  <si>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</si>
  <si>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</si>
  <si>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</si>
  <si>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</si>
  <si>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</si>
  <si>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</si>
  <si>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</si>
  <si>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</si>
  <si>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</si>
  <si>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</si>
  <si>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</si>
  <si>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</si>
  <si>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</si>
  <si>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</si>
  <si>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</si>
  <si>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</si>
  <si>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</si>
  <si>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</si>
  <si>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</si>
  <si>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</si>
  <si>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</si>
  <si>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</si>
  <si>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</si>
  <si>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</si>
  <si>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</si>
  <si>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</si>
  <si>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</si>
  <si>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</si>
  <si>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</si>
  <si>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</si>
  <si>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</si>
  <si>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</si>
  <si>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</si>
  <si>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</si>
  <si>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</si>
  <si>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</si>
  <si>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</si>
  <si>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</si>
  <si>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</si>
  <si>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</si>
  <si>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</si>
  <si>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</si>
  <si>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</si>
  <si>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</si>
  <si>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</si>
  <si>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</si>
  <si>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</si>
  <si>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</si>
  <si>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</si>
  <si>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</si>
  <si>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</si>
  <si>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</si>
  <si>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</si>
  <si>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</si>
  <si>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</si>
  <si>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</si>
  <si>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</si>
  <si>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</si>
  <si>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</si>
  <si>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</si>
  <si>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</si>
  <si>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</si>
  <si>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</si>
  <si>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</si>
  <si>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</si>
  <si>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</si>
  <si>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</si>
  <si>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</si>
  <si>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</si>
  <si>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</si>
  <si>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</si>
  <si>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</si>
  <si>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</si>
  <si>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</si>
  <si>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</si>
  <si>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</si>
  <si>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</si>
  <si>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</si>
  <si>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</si>
  <si>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</si>
  <si>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</si>
  <si>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</si>
  <si>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</si>
  <si>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</si>
  <si>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</si>
  <si>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</si>
  <si>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</si>
  <si>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</si>
  <si>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</si>
  <si>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</si>
  <si>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</si>
  <si>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</si>
  <si>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</si>
  <si>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</si>
  <si>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</si>
  <si>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</si>
  <si>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</si>
  <si>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</si>
  <si>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</si>
  <si>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</si>
  <si>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</si>
  <si>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</si>
  <si>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</si>
  <si>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</si>
  <si>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</si>
  <si>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</si>
  <si>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</si>
  <si>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</si>
  <si>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</si>
  <si>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</si>
  <si>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</si>
  <si>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</si>
  <si>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</si>
  <si>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</si>
  <si>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</si>
  <si>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</si>
  <si>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</si>
  <si>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</si>
  <si>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</si>
  <si>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</si>
  <si>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</si>
  <si>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</si>
  <si>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</si>
  <si>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</si>
  <si>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</si>
  <si>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</si>
  <si>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</si>
  <si>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</si>
  <si>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</si>
  <si>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</si>
  <si>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</si>
  <si>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</si>
  <si>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</si>
  <si>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</si>
  <si>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</si>
  <si>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</si>
  <si>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</si>
  <si>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</si>
  <si>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</si>
  <si>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</si>
  <si>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</si>
  <si>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</si>
  <si>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</si>
  <si>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</si>
  <si>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</si>
  <si>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</si>
  <si>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</si>
  <si>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</si>
  <si>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</si>
  <si>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</si>
  <si>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</si>
  <si>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</si>
  <si>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</si>
  <si>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</si>
  <si>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</si>
  <si>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</si>
  <si>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</si>
  <si>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</si>
  <si>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</si>
  <si>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</si>
  <si>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</si>
  <si>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</si>
  <si>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</si>
  <si>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</si>
  <si>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</si>
  <si>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</si>
  <si>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</si>
  <si>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</si>
  <si>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</si>
  <si>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</si>
  <si>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</si>
  <si>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</si>
  <si>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</si>
  <si>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</si>
  <si>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</si>
  <si>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</si>
  <si>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</si>
  <si>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</si>
  <si>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</si>
  <si>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</si>
  <si>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</si>
  <si>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</si>
  <si>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</si>
  <si>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</si>
  <si>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</si>
  <si>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</si>
  <si>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</si>
  <si>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</si>
  <si>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</si>
  <si>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</si>
  <si>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</si>
  <si>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</si>
  <si>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</si>
  <si>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</si>
  <si>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</si>
  <si>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</si>
  <si>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</si>
  <si>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</si>
  <si>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</si>
  <si>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</si>
  <si>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</si>
  <si>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</si>
  <si>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</si>
  <si>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</si>
  <si>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</si>
  <si>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</si>
  <si>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</si>
  <si>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</si>
  <si>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</si>
  <si>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</si>
  <si>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</si>
  <si>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</si>
  <si>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</si>
  <si>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</si>
  <si>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</si>
  <si>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</si>
  <si>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</si>
  <si>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</si>
  <si>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</si>
  <si>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</si>
  <si>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</si>
  <si>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</si>
  <si>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</si>
  <si>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</si>
  <si>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</si>
  <si>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</si>
  <si>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</si>
  <si>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</si>
  <si>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</si>
  <si>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</si>
  <si>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</si>
  <si>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</si>
  <si>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</si>
  <si>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</si>
  <si>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</si>
  <si>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</si>
  <si>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</si>
  <si>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</si>
  <si>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</si>
  <si>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</si>
  <si>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</si>
  <si>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</si>
  <si>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</si>
  <si>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</si>
  <si>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</si>
  <si>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</si>
  <si>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</si>
  <si>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</si>
  <si>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</si>
  <si>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</si>
  <si>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</si>
  <si>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</si>
  <si>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</si>
  <si>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</si>
  <si>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</si>
  <si>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</si>
  <si>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</si>
  <si>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</si>
  <si>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</si>
  <si>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</si>
  <si>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</si>
  <si>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</si>
  <si>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</si>
  <si>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</si>
  <si>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</si>
  <si>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</si>
  <si>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</si>
  <si>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</si>
  <si>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</si>
  <si>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</si>
  <si>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</si>
  <si>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</si>
  <si>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</si>
  <si>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</si>
  <si>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</si>
  <si>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</si>
  <si>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</si>
  <si>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</si>
  <si>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</si>
  <si>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</si>
  <si>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</si>
  <si>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</si>
  <si>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</si>
  <si>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</si>
  <si>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</si>
  <si>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</si>
  <si>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</si>
  <si>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</si>
  <si>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</si>
  <si>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</si>
  <si>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</si>
  <si>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</si>
  <si>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</si>
  <si>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</si>
  <si>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</si>
  <si>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</si>
  <si>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</si>
  <si>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</si>
  <si>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</si>
  <si>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</si>
  <si>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</si>
  <si>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</si>
  <si>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</si>
  <si>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</si>
  <si>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</si>
  <si>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</si>
  <si>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</si>
  <si>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</si>
  <si>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</si>
  <si>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</si>
  <si>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</si>
  <si>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</si>
  <si>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</si>
  <si>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</si>
  <si>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</si>
  <si>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</si>
  <si>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</si>
  <si>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</si>
  <si>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</si>
  <si>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</si>
  <si>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</si>
  <si>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</si>
  <si>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</si>
  <si>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</si>
  <si>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</si>
  <si>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</si>
  <si>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</si>
  <si>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</si>
  <si>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</si>
  <si>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</si>
  <si>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</si>
  <si>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</si>
  <si>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</si>
  <si>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</si>
  <si>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</si>
  <si>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</si>
  <si>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</si>
  <si>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</si>
  <si>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</si>
  <si>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</si>
  <si>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</si>
  <si>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</si>
  <si>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</si>
  <si>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</si>
  <si>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</si>
  <si>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</si>
  <si>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</si>
  <si>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</si>
  <si>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</si>
  <si>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</si>
  <si>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</si>
  <si>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</si>
  <si>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</si>
  <si>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</si>
  <si>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</si>
  <si>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</si>
  <si>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</si>
  <si>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</si>
  <si>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</si>
  <si>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</si>
  <si>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</si>
  <si>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</si>
  <si>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</si>
  <si>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</si>
  <si>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</si>
  <si>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</si>
  <si>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</si>
  <si>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</si>
  <si>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</si>
  <si>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</si>
  <si>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</si>
  <si>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</si>
  <si>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</si>
  <si>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</si>
  <si>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</si>
  <si>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</si>
  <si>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</si>
  <si>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</si>
  <si>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</si>
  <si>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</si>
  <si>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</si>
  <si>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</si>
  <si>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</si>
  <si>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</si>
  <si>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</si>
  <si>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</si>
  <si>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</si>
  <si>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</si>
  <si>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</si>
  <si>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</si>
  <si>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</si>
  <si>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</si>
  <si>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</si>
  <si>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</si>
  <si>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</si>
  <si>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</si>
  <si>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</si>
  <si>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</si>
  <si>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</si>
  <si>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</si>
  <si>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</si>
  <si>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</si>
  <si>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</si>
  <si>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</si>
  <si>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</si>
  <si>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</si>
  <si>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</si>
  <si>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</si>
  <si>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</si>
  <si>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</si>
  <si>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</si>
  <si>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</si>
  <si>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</si>
  <si>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</si>
  <si>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</si>
  <si>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</si>
  <si>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</si>
  <si>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</si>
  <si>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</si>
  <si>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</si>
  <si>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</si>
  <si>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</si>
  <si>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</si>
  <si>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</si>
  <si>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</si>
  <si>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</si>
  <si>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</si>
  <si>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</si>
  <si>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</si>
  <si>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</si>
  <si>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</si>
  <si>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</si>
  <si>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</si>
  <si>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</si>
  <si>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</si>
  <si>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</si>
  <si>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</si>
  <si>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</si>
  <si>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</si>
  <si>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</si>
  <si>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</si>
  <si>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</si>
  <si>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</si>
  <si>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</si>
  <si>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</si>
  <si>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</si>
  <si>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</si>
  <si>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</si>
  <si>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</si>
  <si>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</si>
  <si>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</si>
  <si>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</si>
  <si>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</si>
  <si>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</si>
  <si>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</si>
  <si>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</si>
  <si>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</si>
  <si>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</si>
  <si>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</si>
  <si>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</si>
  <si>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</si>
  <si>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</si>
  <si>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</si>
  <si>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</si>
  <si>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</si>
  <si>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</si>
  <si>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</si>
  <si>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</si>
  <si>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</si>
  <si>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</si>
  <si>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</si>
  <si>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</si>
  <si>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</si>
  <si>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</si>
  <si>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</si>
  <si>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</si>
  <si>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</si>
  <si>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</si>
  <si>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</si>
  <si>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</si>
  <si>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</si>
  <si>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</si>
  <si>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</si>
  <si>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</si>
  <si>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</si>
  <si>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</si>
  <si>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</si>
  <si>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</si>
  <si>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</si>
  <si>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</si>
  <si>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</si>
  <si>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</si>
  <si>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</si>
  <si>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</si>
  <si>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</si>
  <si>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</si>
  <si>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</si>
  <si>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</si>
  <si>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</si>
  <si>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</si>
  <si>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</si>
  <si>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</si>
  <si>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</si>
  <si>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</si>
  <si>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</si>
  <si>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</si>
  <si>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</si>
  <si>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</si>
  <si>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</si>
  <si>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</si>
  <si>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</si>
  <si>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</si>
  <si>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</si>
  <si>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</si>
  <si>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</si>
  <si>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</si>
  <si>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</si>
  <si>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</si>
  <si>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</si>
  <si>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</si>
  <si>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</si>
  <si>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</si>
  <si>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</si>
  <si>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</si>
  <si>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</si>
  <si>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</si>
  <si>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</si>
  <si>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</si>
  <si>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</si>
  <si>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</si>
  <si>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</si>
  <si>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</si>
  <si>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</si>
  <si>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</si>
  <si>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</si>
  <si>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</si>
  <si>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</si>
  <si>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</si>
  <si>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</si>
  <si>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</si>
  <si>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</si>
  <si>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</si>
  <si>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</si>
  <si>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</si>
  <si>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</si>
  <si>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</si>
  <si>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</si>
  <si>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</si>
  <si>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</si>
  <si>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</si>
  <si>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</si>
  <si>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</si>
  <si>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</si>
  <si>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</si>
  <si>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</si>
  <si>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</si>
  <si>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</si>
  <si>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</si>
  <si>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</si>
  <si>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</si>
  <si>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</si>
  <si>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</si>
  <si>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</si>
  <si>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</si>
  <si>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</si>
  <si>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</si>
  <si>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</si>
  <si>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</si>
  <si>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</si>
  <si>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</si>
  <si>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</si>
  <si>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</si>
  <si>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</si>
  <si>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</si>
  <si>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</si>
  <si>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</si>
  <si>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</si>
  <si>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</si>
  <si>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</si>
  <si>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</si>
  <si>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</si>
  <si>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</si>
  <si>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</si>
  <si>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</si>
  <si>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</si>
  <si>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</si>
  <si>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</si>
  <si>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</si>
  <si>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</si>
  <si>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</si>
  <si>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</si>
  <si>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</si>
  <si>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</si>
  <si>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</si>
  <si>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</si>
  <si>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</si>
  <si>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</si>
  <si>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</si>
  <si>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</si>
  <si>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</si>
  <si>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</si>
  <si>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</si>
  <si>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</si>
  <si>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</si>
  <si>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</si>
  <si>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</si>
  <si>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</si>
  <si>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</si>
  <si>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</si>
  <si>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</si>
  <si>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</si>
  <si>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</si>
  <si>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</si>
  <si>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</si>
  <si>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</si>
  <si>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</si>
  <si>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</si>
  <si>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</si>
  <si>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</si>
  <si>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</si>
  <si>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</si>
  <si>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</si>
  <si>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</si>
  <si>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</si>
  <si>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</si>
  <si>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</si>
  <si>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</si>
  <si>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</si>
  <si>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</si>
  <si>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</si>
  <si>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</si>
  <si>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</si>
  <si>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</si>
  <si>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</si>
  <si>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</si>
  <si>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</si>
  <si>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</si>
  <si>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</si>
  <si>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</si>
  <si>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</si>
  <si>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</si>
  <si>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</si>
  <si>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</si>
  <si>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</si>
  <si>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</si>
  <si>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</si>
  <si>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</si>
  <si>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</si>
  <si>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</si>
  <si>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</si>
  <si>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</si>
  <si>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</si>
  <si>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</si>
  <si>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</si>
  <si>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</si>
  <si>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</si>
  <si>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</si>
  <si>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</si>
  <si>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</si>
  <si>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</si>
  <si>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</si>
  <si>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</si>
  <si>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</si>
  <si>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</si>
  <si>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</si>
  <si>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</si>
  <si>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</si>
  <si>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</si>
  <si>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</si>
  <si>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</si>
  <si>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</si>
  <si>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</si>
  <si>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</si>
  <si>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</si>
  <si>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</si>
  <si>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</si>
  <si>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</si>
  <si>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</si>
  <si>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</si>
  <si>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</si>
  <si>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</si>
  <si>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</si>
  <si>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</si>
  <si>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</si>
  <si>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</si>
  <si>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</si>
  <si>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</si>
  <si>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</si>
  <si>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</si>
  <si>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</si>
  <si>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</si>
  <si>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</si>
  <si>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</si>
  <si>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</si>
  <si>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</si>
  <si>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</si>
  <si>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</si>
  <si>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</si>
  <si>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</si>
  <si>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</si>
  <si>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</si>
  <si>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</si>
  <si>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</si>
  <si>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</si>
  <si>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</si>
  <si>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</si>
  <si>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</si>
  <si>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</si>
  <si>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</si>
  <si>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</si>
  <si>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</si>
  <si>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</si>
  <si>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</si>
  <si>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</si>
  <si>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</si>
  <si>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</si>
  <si>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</si>
  <si>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</si>
  <si>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</si>
  <si>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</si>
  <si>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</si>
  <si>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</si>
  <si>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</si>
  <si>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</si>
  <si>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</si>
  <si>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</si>
  <si>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</si>
  <si>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</si>
  <si>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</si>
  <si>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</si>
  <si>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</si>
  <si>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</si>
  <si>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</si>
  <si>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</si>
  <si>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</si>
  <si>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</si>
  <si>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</si>
  <si>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</si>
  <si>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</si>
  <si>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</si>
  <si>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</si>
  <si>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</si>
  <si>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</si>
  <si>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</si>
  <si>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</si>
  <si>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</si>
  <si>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</si>
  <si>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</si>
  <si>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</si>
  <si>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</si>
  <si>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</si>
  <si>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</si>
  <si>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</si>
  <si>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</si>
  <si>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</si>
  <si>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</si>
  <si>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</si>
  <si>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</si>
  <si>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</si>
  <si>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</si>
  <si>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</si>
  <si>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</si>
  <si>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</si>
  <si>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</si>
  <si>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</si>
  <si>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</si>
  <si>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</si>
  <si>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</si>
  <si>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</si>
  <si>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</si>
  <si>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</si>
  <si>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</si>
  <si>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</si>
  <si>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</si>
  <si>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</si>
  <si>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</si>
  <si>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</si>
  <si>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</si>
  <si>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</si>
  <si>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</si>
  <si>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</si>
  <si>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</si>
  <si>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</si>
  <si>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</si>
  <si>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</si>
  <si>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</si>
  <si>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</si>
  <si>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</si>
  <si>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</si>
  <si>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</si>
  <si>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</si>
  <si>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</si>
  <si>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</si>
  <si>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</si>
  <si>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</si>
  <si>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</si>
  <si>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</si>
  <si>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</si>
  <si>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</si>
  <si>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</si>
  <si>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</si>
  <si>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</si>
  <si>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</si>
  <si>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</si>
  <si>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</si>
  <si>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</si>
  <si>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</si>
  <si>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</si>
  <si>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</si>
  <si>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</si>
  <si>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</si>
  <si>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</si>
  <si>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</si>
  <si>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</si>
  <si>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</si>
  <si>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</si>
  <si>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</si>
  <si>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</si>
  <si>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</si>
  <si>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</si>
  <si>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</si>
  <si>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</si>
  <si>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</si>
  <si>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</si>
  <si>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</si>
  <si>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</si>
  <si>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</si>
  <si>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</si>
  <si>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</si>
  <si>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</si>
  <si>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</si>
  <si>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</si>
  <si>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</si>
  <si>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</si>
  <si>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</si>
  <si>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</si>
  <si>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</si>
  <si>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</si>
  <si>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</si>
  <si>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</si>
  <si>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</si>
  <si>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</si>
  <si>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</si>
  <si>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</si>
  <si>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</si>
  <si>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</si>
  <si>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</si>
  <si>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</si>
  <si>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</si>
  <si>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</si>
  <si>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</si>
  <si>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</si>
  <si>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</si>
  <si>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</si>
  <si>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</si>
  <si>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</si>
  <si>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</si>
  <si>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</si>
  <si>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</si>
  <si>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</si>
  <si>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</si>
  <si>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</si>
  <si>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</si>
  <si>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</si>
  <si>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</si>
  <si>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</si>
  <si>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</si>
  <si>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</si>
  <si>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</si>
  <si>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</si>
  <si>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</si>
  <si>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</si>
  <si>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</si>
  <si>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</si>
  <si>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</si>
  <si>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</si>
  <si>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</si>
  <si>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</si>
  <si>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</si>
  <si>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</si>
  <si>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</si>
  <si>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</si>
  <si>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</si>
  <si>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</si>
  <si>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</si>
  <si>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</si>
  <si>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</si>
  <si>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</si>
  <si>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</si>
  <si>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</si>
  <si>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</si>
  <si>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</si>
  <si>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</si>
  <si>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</si>
  <si>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</si>
  <si>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</si>
  <si>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</si>
  <si>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</si>
  <si>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</si>
  <si>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</si>
  <si>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</si>
  <si>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</si>
  <si>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</si>
  <si>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</si>
  <si>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</si>
  <si>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</si>
  <si>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</si>
  <si>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</si>
  <si>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</si>
  <si>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</si>
  <si>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</si>
  <si>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</si>
  <si>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</si>
  <si>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</si>
  <si>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</si>
  <si>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</si>
  <si>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</si>
  <si>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</si>
  <si>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</si>
  <si>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</si>
  <si>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</si>
  <si>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</si>
  <si>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</si>
  <si>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</si>
  <si>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</si>
  <si>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</si>
  <si>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</si>
  <si>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</si>
  <si>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</si>
  <si>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</si>
  <si>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</si>
  <si>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</si>
  <si>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</si>
  <si>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</si>
  <si>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</si>
  <si>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</si>
  <si>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</si>
  <si>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</si>
  <si>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</si>
  <si>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</si>
  <si>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</si>
  <si>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</si>
  <si>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</si>
  <si>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</si>
  <si>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</si>
  <si>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</si>
  <si>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</si>
  <si>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</si>
  <si>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</si>
  <si>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</si>
  <si>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</si>
  <si>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</si>
  <si>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</si>
  <si>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</si>
  <si>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</si>
  <si>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</si>
  <si>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</si>
  <si>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</si>
  <si>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</si>
  <si>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</si>
  <si>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</si>
  <si>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</si>
  <si>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</si>
  <si>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</si>
  <si>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</si>
  <si>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</si>
  <si>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</si>
  <si>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</si>
  <si>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</si>
  <si>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</si>
  <si>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</si>
  <si>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</si>
  <si>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</si>
  <si>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</si>
  <si>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</si>
  <si>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</si>
  <si>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</si>
  <si>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</si>
  <si>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</si>
  <si>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</si>
  <si>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</si>
  <si>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</si>
  <si>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</si>
  <si>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</si>
  <si>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</si>
  <si>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</si>
  <si>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</si>
  <si>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</si>
  <si>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</si>
  <si>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</si>
  <si>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</si>
  <si>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</si>
  <si>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</si>
  <si>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</si>
  <si>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</si>
  <si>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</si>
  <si>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</si>
  <si>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</si>
  <si>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</si>
  <si>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</si>
  <si>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</si>
  <si>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</si>
  <si>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</si>
  <si>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</si>
  <si>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</si>
  <si>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</si>
  <si>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</si>
  <si>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</si>
  <si>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</si>
  <si>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</si>
  <si>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</si>
  <si>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</si>
  <si>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</si>
  <si>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</si>
  <si>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</si>
  <si>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</si>
  <si>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</si>
  <si>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</si>
  <si>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</si>
  <si>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</si>
  <si>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</si>
  <si>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</si>
  <si>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</si>
  <si>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</si>
  <si>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</si>
  <si>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</si>
  <si>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</si>
  <si>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</si>
  <si>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</si>
  <si>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</si>
  <si>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</si>
  <si>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</si>
  <si>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</si>
  <si>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</si>
  <si>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</si>
  <si>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</si>
  <si>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</si>
  <si>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</si>
  <si>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</si>
  <si>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</si>
  <si>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</si>
  <si>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</si>
  <si>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</si>
  <si>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</si>
  <si>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</si>
  <si>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</si>
  <si>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</si>
  <si>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</si>
  <si>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</si>
  <si>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</si>
  <si>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</si>
  <si>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</si>
  <si>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</si>
  <si>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</si>
  <si>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</si>
  <si>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</si>
  <si>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</si>
  <si>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</si>
  <si>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</si>
  <si>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</si>
  <si>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</si>
  <si>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</si>
  <si>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</si>
  <si>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</si>
  <si>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</si>
  <si>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</si>
  <si>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</si>
  <si>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</si>
  <si>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</si>
  <si>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</si>
  <si>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</si>
  <si>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</si>
  <si>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</si>
  <si>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</si>
  <si>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</si>
  <si>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</si>
  <si>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</si>
  <si>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</si>
  <si>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</si>
  <si>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</si>
  <si>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</si>
  <si>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</si>
  <si>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</si>
  <si>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</si>
  <si>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</si>
  <si>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</si>
  <si>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</si>
  <si>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</si>
  <si>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</si>
  <si>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</si>
  <si>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</si>
  <si>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</si>
  <si>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</si>
  <si>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</si>
  <si>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</si>
  <si>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</si>
  <si>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</si>
  <si>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</si>
  <si>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</si>
  <si>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</si>
  <si>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</si>
  <si>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</si>
  <si>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</si>
  <si>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</si>
  <si>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</si>
  <si>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</si>
  <si>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</si>
  <si>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</si>
  <si>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</si>
  <si>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</si>
  <si>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</si>
  <si>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</si>
  <si>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</si>
  <si>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</si>
  <si>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</si>
  <si>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</si>
  <si>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</si>
  <si>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</si>
  <si>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</si>
  <si>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</si>
  <si>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</si>
  <si>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</si>
  <si>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</si>
  <si>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</si>
  <si>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</si>
  <si>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</si>
  <si>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</si>
  <si>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</si>
  <si>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</si>
  <si>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</si>
  <si>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</si>
  <si>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</si>
  <si>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</si>
  <si>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</si>
  <si>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</si>
  <si>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</si>
  <si>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</si>
  <si>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</si>
  <si>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</si>
  <si>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</si>
  <si>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</si>
  <si>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</si>
  <si>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</si>
  <si>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</si>
  <si>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</si>
  <si>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</si>
  <si>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</si>
  <si>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</si>
  <si>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</si>
  <si>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</si>
  <si>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</si>
  <si>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</si>
  <si>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</si>
  <si>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</si>
  <si>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</si>
  <si>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</si>
  <si>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</si>
  <si>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</si>
  <si>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</si>
  <si>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</si>
  <si>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</si>
  <si>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</si>
  <si>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</si>
  <si>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</si>
  <si>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</si>
  <si>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</si>
  <si>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</si>
  <si>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</si>
  <si>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</si>
  <si>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</si>
  <si>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</si>
  <si>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</si>
  <si>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</si>
  <si>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</si>
  <si>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</si>
  <si>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</si>
  <si>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</si>
  <si>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</si>
  <si>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</si>
  <si>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</si>
  <si>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</si>
  <si>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</si>
  <si>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</si>
  <si>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</si>
  <si>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</si>
  <si>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</si>
  <si>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</si>
  <si>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</si>
  <si>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</si>
  <si>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</si>
  <si>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</si>
  <si>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</si>
  <si>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</si>
  <si>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</si>
  <si>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</si>
  <si>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</si>
  <si>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</si>
  <si>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</si>
  <si>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</si>
  <si>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</si>
  <si>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</si>
  <si>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</si>
  <si>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</si>
  <si>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</si>
  <si>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</si>
  <si>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</si>
  <si>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</si>
  <si>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</si>
  <si>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</si>
  <si>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</si>
  <si>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</si>
  <si>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</si>
  <si>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</si>
  <si>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</si>
  <si>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</si>
  <si>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</si>
  <si>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</si>
  <si>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</si>
  <si>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</si>
  <si>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</si>
  <si>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</si>
  <si>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</si>
  <si>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</si>
  <si>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</si>
  <si>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</si>
  <si>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</si>
  <si>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</si>
  <si>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</si>
  <si>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</si>
  <si>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</si>
  <si>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</si>
  <si>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</si>
  <si>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</si>
  <si>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</si>
  <si>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</si>
  <si>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</si>
  <si>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</si>
  <si>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</si>
  <si>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</si>
  <si>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</si>
  <si>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</si>
  <si>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</si>
  <si>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</si>
  <si>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</si>
  <si>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</si>
  <si>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</si>
  <si>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</si>
  <si>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</si>
  <si>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</si>
  <si>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</si>
  <si>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</si>
  <si>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</si>
  <si>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</si>
  <si>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</si>
  <si>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</si>
  <si>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</si>
  <si>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</si>
  <si>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</si>
  <si>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</si>
  <si>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</si>
  <si>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</si>
  <si>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</si>
  <si>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</si>
  <si>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</si>
  <si>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</si>
  <si>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</si>
  <si>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</si>
  <si>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</si>
  <si>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</si>
  <si>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</si>
  <si>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</si>
  <si>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</si>
  <si>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</si>
  <si>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</si>
  <si>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</si>
  <si>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</si>
  <si>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</si>
  <si>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</si>
  <si>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</si>
  <si>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</si>
  <si>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</si>
  <si>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</si>
  <si>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</si>
  <si>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</si>
  <si>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</si>
  <si>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</si>
  <si>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</si>
  <si>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</si>
  <si>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</si>
  <si>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</si>
  <si>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</si>
  <si>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</si>
  <si>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</si>
  <si>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</si>
  <si>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</si>
  <si>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</si>
  <si>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</si>
  <si>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</si>
  <si>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</si>
  <si>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</si>
  <si>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</si>
  <si>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</si>
  <si>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</si>
  <si>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</si>
  <si>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</si>
  <si>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</si>
  <si>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</si>
  <si>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</si>
  <si>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</si>
  <si>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</si>
  <si>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</si>
  <si>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</si>
  <si>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</si>
  <si>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</si>
  <si>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</si>
  <si>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</si>
  <si>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</si>
  <si>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</si>
  <si>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</si>
  <si>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</si>
  <si>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</si>
  <si>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</si>
  <si>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</si>
  <si>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</si>
  <si>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</si>
  <si>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</si>
  <si>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</si>
  <si>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</si>
  <si>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</si>
  <si>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</si>
  <si>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</si>
  <si>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</si>
  <si>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</si>
  <si>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</si>
  <si>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</si>
  <si>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</si>
  <si>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</si>
  <si>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</si>
  <si>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</si>
  <si>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</si>
  <si>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</si>
  <si>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</si>
  <si>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</si>
  <si>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</si>
  <si>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</si>
  <si>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</si>
  <si>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</si>
  <si>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</si>
  <si>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</si>
  <si>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</si>
  <si>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</si>
  <si>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</si>
  <si>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</si>
  <si>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</si>
  <si>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</si>
  <si>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</si>
  <si>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</si>
  <si>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</si>
  <si>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</si>
  <si>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</si>
  <si>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</si>
  <si>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</si>
  <si>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</si>
  <si>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</si>
  <si>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</si>
  <si>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</si>
  <si>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</si>
  <si>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</si>
  <si>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</si>
  <si>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</si>
  <si>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</si>
  <si>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</si>
  <si>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</si>
  <si>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</si>
  <si>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</si>
  <si>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</si>
  <si>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</si>
  <si>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</si>
  <si>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</si>
  <si>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</si>
  <si>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</si>
  <si>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</si>
  <si>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</si>
  <si>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</si>
  <si>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</si>
  <si>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</si>
  <si>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</si>
  <si>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</si>
  <si>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</si>
  <si>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</si>
  <si>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</si>
  <si>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</si>
  <si>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</si>
  <si>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</si>
  <si>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</si>
  <si>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</si>
  <si>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</si>
  <si>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</si>
  <si>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</si>
  <si>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</si>
  <si>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</si>
  <si>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</si>
  <si>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</si>
  <si>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</si>
  <si>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</si>
  <si>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</si>
  <si>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</si>
  <si>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</si>
  <si>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</si>
  <si>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</si>
  <si>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</si>
  <si>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</si>
  <si>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</si>
  <si>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</si>
  <si>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</si>
  <si>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</si>
  <si>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</si>
  <si>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</si>
  <si>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</si>
  <si>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</si>
  <si>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</si>
  <si>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</si>
  <si>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</si>
  <si>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</si>
  <si>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</si>
  <si>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</si>
  <si>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</si>
  <si>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</si>
  <si>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</si>
  <si>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</si>
  <si>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</si>
  <si>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</si>
  <si>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</si>
  <si>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</si>
  <si>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</si>
  <si>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</si>
  <si>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</si>
  <si>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</si>
  <si>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</si>
  <si>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</si>
  <si>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</si>
  <si>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</si>
  <si>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</si>
  <si>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</si>
  <si>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</si>
  <si>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</si>
  <si>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</si>
  <si>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</si>
  <si>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</si>
  <si>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</si>
  <si>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</si>
  <si>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</si>
  <si>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</si>
  <si>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</si>
  <si>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</si>
  <si>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</si>
  <si>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</si>
  <si>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</si>
  <si>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</si>
  <si>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</si>
  <si>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</si>
  <si>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</si>
  <si>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</si>
  <si>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</si>
  <si>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</si>
  <si>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</si>
  <si>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</si>
  <si>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</si>
  <si>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</si>
  <si>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</si>
  <si>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</si>
  <si>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</si>
  <si>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</si>
  <si>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</si>
  <si>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</si>
  <si>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</si>
  <si>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</si>
  <si>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</si>
  <si>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</si>
  <si>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</si>
  <si>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</si>
  <si>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</si>
  <si>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</si>
  <si>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</si>
  <si>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</si>
  <si>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</si>
  <si>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</si>
  <si>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</si>
  <si>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</si>
  <si>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</si>
  <si>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</si>
  <si>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</si>
  <si>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</si>
  <si>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</si>
  <si>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</si>
  <si>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</si>
  <si>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</si>
  <si>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</si>
  <si>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</si>
  <si>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</si>
  <si>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</si>
  <si>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</si>
  <si>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</si>
  <si>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</si>
  <si>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</si>
  <si>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</si>
  <si>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</si>
  <si>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</si>
  <si>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</si>
  <si>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</si>
  <si>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</si>
  <si>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</si>
  <si>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</si>
  <si>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</si>
  <si>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</si>
  <si>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</si>
  <si>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</si>
  <si>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</si>
  <si>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</si>
  <si>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</si>
  <si>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</si>
  <si>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</si>
  <si>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</si>
  <si>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</si>
  <si>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</si>
  <si>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</si>
  <si>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</si>
  <si>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</si>
  <si>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</si>
  <si>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</si>
  <si>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</si>
  <si>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</si>
  <si>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</si>
  <si>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</si>
  <si>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</si>
  <si>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</si>
  <si>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</si>
  <si>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</si>
  <si>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</si>
  <si>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</si>
  <si>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</si>
  <si>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</si>
  <si>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</si>
  <si>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</si>
  <si>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</si>
  <si>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</si>
  <si>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</si>
  <si>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</si>
  <si>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</si>
  <si>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</si>
  <si>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</si>
  <si>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</si>
  <si>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</si>
  <si>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</si>
  <si>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</si>
  <si>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</si>
  <si>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</si>
  <si>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</si>
  <si>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</si>
  <si>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</si>
  <si>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</si>
  <si>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</si>
  <si>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</si>
  <si>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</si>
  <si>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</si>
  <si>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</si>
  <si>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</si>
  <si>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</si>
  <si>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</si>
  <si>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</si>
  <si>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</si>
  <si>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</si>
  <si>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</si>
  <si>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</si>
  <si>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</si>
  <si>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</si>
  <si>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</si>
  <si>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</si>
  <si>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</si>
  <si>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</si>
  <si>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</si>
  <si>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</si>
  <si>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</si>
  <si>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</si>
  <si>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</si>
  <si>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</si>
  <si>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</si>
  <si>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</si>
  <si>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</si>
  <si>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</si>
  <si>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</si>
  <si>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</si>
  <si>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</si>
  <si>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</si>
  <si>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</si>
  <si>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</si>
  <si>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</si>
  <si>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</si>
  <si>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</si>
  <si>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</si>
  <si>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</si>
  <si>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</si>
  <si>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</si>
  <si>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</si>
  <si>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</si>
  <si>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</si>
  <si>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</si>
  <si>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</si>
  <si>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</si>
  <si>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</si>
  <si>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</si>
  <si>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</si>
  <si>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</si>
  <si>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</si>
  <si>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</si>
  <si>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</si>
  <si>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</si>
  <si>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</si>
  <si>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</si>
  <si>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</si>
  <si>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</si>
  <si>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</si>
  <si>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</si>
  <si>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</si>
  <si>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</si>
  <si>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</si>
  <si>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</si>
  <si>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</si>
  <si>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</si>
  <si>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</si>
  <si>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</si>
  <si>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</si>
  <si>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</si>
  <si>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</si>
  <si>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</si>
  <si>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</si>
  <si>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</si>
  <si>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</si>
  <si>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</si>
  <si>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</si>
  <si>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</si>
  <si>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</si>
  <si>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</si>
  <si>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</si>
  <si>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</si>
  <si>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</si>
  <si>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</si>
  <si>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</si>
  <si>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</si>
  <si>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</si>
  <si>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</si>
  <si>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</si>
  <si>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</si>
  <si>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</si>
  <si>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</si>
  <si>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</si>
  <si>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</si>
  <si>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</si>
  <si>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</si>
  <si>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</si>
  <si>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</si>
  <si>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</si>
  <si>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</si>
  <si>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</si>
  <si>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</si>
  <si>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</si>
  <si>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</si>
  <si>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</si>
  <si>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</si>
  <si>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</si>
  <si>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</si>
  <si>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</si>
  <si>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</si>
  <si>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</si>
  <si>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</si>
  <si>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</si>
  <si>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</si>
  <si>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</si>
  <si>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</si>
  <si>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</si>
  <si>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</si>
  <si>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</si>
  <si>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</si>
  <si>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</si>
  <si>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</si>
  <si>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</si>
  <si>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</si>
  <si>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</si>
  <si>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</si>
  <si>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</si>
  <si>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</si>
  <si>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</si>
  <si>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</si>
  <si>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</si>
  <si>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</si>
  <si>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</si>
  <si>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</si>
  <si>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</si>
  <si>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</si>
  <si>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</si>
  <si>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</si>
  <si>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</si>
  <si>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</si>
  <si>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</si>
  <si>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</si>
  <si>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</si>
  <si>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</si>
  <si>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</si>
  <si>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</si>
  <si>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</si>
  <si>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</si>
  <si>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</si>
  <si>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</si>
  <si>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</si>
  <si>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</si>
  <si>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</si>
  <si>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</si>
  <si>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</si>
  <si>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</si>
  <si>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</si>
  <si>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</si>
  <si>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</si>
  <si>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</si>
  <si>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</si>
  <si>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</si>
  <si>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</si>
  <si>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</si>
  <si>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</si>
  <si>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</si>
  <si>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</si>
  <si>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</si>
  <si>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</si>
  <si>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</si>
  <si>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</si>
  <si>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</si>
  <si>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</si>
  <si>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</si>
  <si>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</si>
  <si>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</si>
  <si>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</si>
  <si>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</si>
  <si>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</si>
  <si>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</si>
  <si>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</si>
  <si>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</si>
  <si>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</si>
  <si>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</si>
  <si>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</si>
  <si>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</si>
  <si>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</si>
  <si>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</si>
  <si>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</si>
  <si>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</si>
  <si>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</si>
  <si>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</si>
  <si>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</si>
  <si>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</si>
  <si>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</si>
  <si>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</si>
  <si>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</si>
  <si>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</si>
  <si>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</si>
  <si>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</si>
  <si>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</si>
  <si>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</si>
  <si>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</si>
  <si>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</si>
  <si>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</si>
  <si>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</si>
  <si>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</si>
  <si>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</si>
  <si>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</si>
  <si>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</si>
  <si>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</si>
  <si>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</si>
  <si>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</si>
  <si>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</si>
  <si>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</si>
  <si>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</si>
  <si>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</si>
  <si>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</si>
  <si>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</si>
  <si>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</si>
  <si>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</si>
  <si>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</si>
  <si>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</si>
  <si>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</si>
  <si>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</si>
  <si>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</si>
  <si>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</si>
  <si>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</si>
  <si>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</si>
  <si>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</si>
  <si>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</si>
  <si>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</si>
  <si>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</si>
  <si>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</si>
  <si>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</si>
  <si>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</si>
  <si>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</si>
  <si>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</si>
  <si>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</si>
  <si>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</si>
  <si>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</si>
  <si>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</si>
  <si>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</si>
  <si>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</si>
  <si>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</si>
  <si>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</si>
  <si>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</si>
  <si>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</si>
  <si>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</si>
  <si>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</si>
  <si>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</si>
  <si>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</si>
  <si>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</si>
  <si>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</si>
  <si>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</si>
  <si>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</si>
  <si>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</si>
  <si>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</si>
  <si>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</si>
  <si>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</si>
  <si>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</si>
  <si>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</si>
  <si>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</si>
  <si>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</si>
  <si>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</si>
  <si>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</si>
  <si>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</si>
  <si>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</si>
  <si>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</si>
  <si>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</si>
  <si>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</si>
  <si>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</si>
  <si>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</si>
  <si>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</si>
  <si>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</si>
  <si>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</si>
  <si>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</si>
  <si>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</si>
  <si>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</si>
  <si>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</si>
  <si>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</si>
  <si>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</si>
  <si>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</si>
  <si>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</si>
  <si>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</si>
  <si>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</si>
  <si>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</si>
  <si>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</si>
  <si>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</si>
  <si>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</si>
  <si>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</si>
  <si>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</si>
  <si>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</si>
  <si>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</si>
  <si>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</si>
  <si>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</si>
  <si>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</si>
  <si>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</si>
  <si>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</si>
  <si>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</si>
  <si>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</si>
  <si>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</si>
  <si>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</si>
  <si>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</si>
  <si>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</si>
  <si>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</si>
  <si>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</si>
  <si>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</si>
  <si>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</si>
  <si>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</si>
  <si>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</si>
  <si>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</si>
  <si>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</si>
  <si>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</si>
  <si>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</si>
  <si>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</si>
  <si>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</si>
  <si>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</si>
  <si>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</si>
  <si>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</si>
  <si>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</si>
  <si>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</si>
  <si>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</si>
  <si>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</si>
  <si>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</si>
  <si>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</si>
  <si>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</si>
  <si>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</si>
  <si>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</si>
  <si>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</si>
  <si>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</si>
  <si>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</si>
  <si>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</si>
  <si>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</si>
  <si>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</si>
  <si>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</si>
  <si>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</si>
  <si>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</si>
  <si>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</si>
  <si>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</si>
  <si>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</si>
  <si>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</si>
  <si>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</si>
  <si>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</si>
  <si>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</si>
  <si>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</si>
  <si>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</si>
  <si>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</si>
  <si>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</si>
  <si>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</si>
  <si>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</si>
  <si>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</si>
  <si>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</si>
  <si>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</si>
  <si>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</si>
  <si>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</si>
  <si>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</si>
  <si>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</si>
  <si>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</si>
  <si>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</si>
  <si>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</si>
  <si>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</si>
  <si>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</si>
  <si>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</si>
  <si>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</si>
  <si>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</si>
  <si>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</si>
  <si>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</si>
  <si>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</si>
  <si>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</si>
  <si>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</si>
  <si>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</si>
  <si>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</si>
  <si>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</si>
  <si>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</si>
  <si>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</si>
  <si>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</si>
  <si>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</si>
  <si>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</si>
  <si>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</si>
  <si>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</si>
  <si>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</si>
  <si>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</si>
  <si>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</si>
  <si>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</si>
  <si>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</si>
  <si>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</si>
  <si>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</si>
  <si>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</si>
  <si>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</si>
  <si>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</si>
  <si>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</si>
  <si>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</si>
  <si>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</si>
  <si>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</si>
  <si>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</si>
  <si>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</si>
  <si>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</si>
  <si>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</si>
  <si>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</si>
  <si>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</si>
  <si>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</si>
  <si>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</si>
  <si>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</si>
  <si>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</si>
  <si>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</si>
  <si>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</si>
  <si>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</si>
  <si>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</si>
  <si>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</si>
  <si>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</si>
  <si>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</si>
  <si>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</si>
  <si>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</si>
  <si>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</si>
  <si>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</si>
  <si>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</si>
  <si>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</si>
  <si>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</si>
  <si>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</si>
  <si>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</si>
  <si>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</si>
  <si>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</si>
  <si>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</si>
  <si>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</si>
  <si>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</si>
  <si>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</si>
  <si>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</si>
  <si>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</si>
  <si>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</si>
  <si>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</si>
  <si>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</si>
  <si>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</si>
  <si>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</si>
  <si>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</si>
  <si>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</si>
  <si>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</si>
  <si>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</si>
  <si>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</si>
  <si>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</si>
  <si>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</si>
  <si>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</si>
  <si>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</si>
  <si>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</si>
  <si>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</si>
  <si>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</si>
  <si>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</si>
  <si>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</si>
  <si>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</si>
  <si>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</si>
  <si>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</si>
  <si>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</si>
  <si>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</si>
  <si>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</si>
  <si>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</si>
  <si>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</si>
  <si>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</si>
  <si>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</si>
  <si>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</si>
  <si>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</si>
  <si>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</si>
  <si>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</si>
  <si>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</si>
  <si>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</si>
  <si>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</si>
  <si>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</si>
  <si>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</si>
  <si>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</si>
  <si>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</si>
  <si>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</si>
  <si>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</si>
  <si>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</si>
  <si>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</si>
  <si>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</si>
  <si>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</si>
  <si>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</si>
  <si>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</si>
  <si>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</si>
  <si>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</si>
  <si>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</si>
  <si>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</si>
  <si>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</si>
  <si>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</si>
  <si>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</si>
  <si>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</si>
  <si>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</si>
  <si>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</si>
  <si>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</si>
  <si>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</si>
  <si>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</si>
  <si>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</si>
  <si>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</si>
  <si>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</si>
  <si>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</si>
  <si>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</si>
  <si>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</si>
  <si>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</si>
  <si>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</si>
  <si>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</si>
  <si>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</si>
  <si>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</si>
  <si>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</si>
  <si>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</si>
  <si>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</si>
  <si>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</si>
  <si>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</si>
  <si>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</si>
  <si>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</si>
  <si>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</si>
  <si>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</si>
  <si>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</si>
  <si>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</si>
  <si>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</si>
  <si>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</si>
  <si>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</si>
  <si>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</si>
  <si>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</si>
  <si>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</si>
  <si>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</si>
  <si>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</si>
  <si>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</si>
  <si>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</si>
  <si>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</si>
  <si>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</si>
  <si>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</si>
  <si>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</si>
  <si>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</si>
  <si>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</si>
  <si>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</si>
  <si>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</si>
  <si>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</si>
  <si>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</si>
  <si>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</si>
  <si>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</si>
  <si>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</si>
  <si>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</si>
  <si>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</si>
  <si>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</si>
  <si>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</si>
  <si>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</si>
  <si>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</si>
  <si>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</si>
  <si>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</si>
  <si>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</si>
  <si>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</si>
  <si>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</si>
  <si>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</si>
  <si>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</si>
  <si>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</si>
  <si>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</si>
  <si>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</si>
  <si>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</si>
  <si>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</si>
  <si>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</si>
  <si>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</si>
  <si>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</si>
  <si>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</si>
  <si>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</si>
  <si>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</si>
  <si>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</si>
  <si>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</si>
  <si>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</si>
  <si>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</si>
  <si>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</si>
  <si>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</si>
  <si>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</si>
  <si>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</si>
  <si>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</si>
  <si>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</si>
  <si>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</si>
  <si>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</si>
  <si>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</si>
  <si>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</si>
  <si>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</si>
  <si>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</si>
  <si>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</si>
  <si>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</si>
  <si>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</si>
  <si>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</si>
  <si>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</si>
  <si>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</si>
  <si>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</si>
  <si>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</si>
  <si>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</si>
  <si>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</si>
  <si>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</si>
  <si>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</si>
  <si>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</si>
  <si>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</si>
  <si>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</si>
  <si>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</si>
  <si>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</si>
  <si>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</si>
  <si>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</si>
  <si>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</si>
  <si>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</si>
  <si>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</si>
  <si>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</si>
  <si>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</si>
  <si>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</si>
  <si>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</si>
  <si>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</si>
  <si>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</si>
  <si>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</si>
  <si>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</si>
  <si>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</si>
  <si>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</si>
  <si>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</si>
  <si>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</si>
  <si>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</si>
  <si>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</si>
  <si>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</si>
  <si>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</si>
  <si>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</si>
  <si>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</si>
  <si>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</si>
  <si>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</si>
  <si>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</si>
  <si>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</si>
  <si>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</si>
  <si>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</si>
  <si>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</si>
  <si>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</si>
  <si>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</si>
  <si>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</si>
  <si>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</si>
  <si>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</si>
  <si>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</si>
  <si>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</si>
  <si>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</si>
  <si>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</si>
  <si>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</si>
  <si>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</si>
  <si>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</si>
  <si>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</si>
  <si>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</si>
  <si>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</si>
  <si>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</si>
  <si>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</si>
  <si>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</si>
  <si>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</si>
  <si>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</si>
  <si>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</si>
  <si>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</si>
  <si>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</si>
  <si>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</si>
  <si>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</si>
  <si>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</si>
  <si>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</si>
  <si>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</si>
  <si>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</si>
  <si>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</si>
  <si>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</si>
  <si>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</si>
  <si>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</si>
  <si>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</si>
  <si>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</si>
  <si>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</si>
  <si>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</si>
  <si>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</si>
  <si>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</si>
  <si>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</si>
  <si>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</si>
  <si>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</si>
  <si>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</si>
  <si>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</si>
  <si>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</si>
  <si>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</si>
  <si>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</si>
  <si>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</si>
  <si>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</si>
  <si>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</si>
  <si>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</si>
  <si>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</si>
  <si>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</si>
  <si>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</si>
  <si>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</si>
  <si>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</si>
  <si>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</si>
  <si>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</si>
  <si>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</si>
  <si>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</si>
  <si>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</si>
  <si>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</si>
  <si>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</si>
  <si>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</si>
  <si>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</si>
  <si>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</si>
  <si>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</si>
  <si>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</si>
  <si>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</si>
  <si>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</si>
  <si>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</si>
  <si>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</si>
  <si>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</si>
  <si>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</si>
  <si>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</si>
  <si>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</si>
  <si>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</si>
  <si>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</si>
  <si>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</si>
  <si>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</si>
  <si>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</si>
  <si>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</si>
  <si>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</si>
  <si>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</si>
  <si>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</si>
  <si>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</si>
  <si>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</si>
  <si>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</si>
  <si>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</si>
  <si>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</si>
  <si>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</si>
  <si>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</si>
  <si>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</si>
  <si>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</si>
  <si>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</si>
  <si>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</si>
  <si>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</si>
  <si>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</si>
  <si>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</si>
  <si>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</si>
  <si>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</si>
  <si>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</si>
  <si>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</si>
  <si>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</si>
  <si>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</si>
  <si>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</si>
  <si>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</si>
  <si>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</si>
  <si>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</si>
  <si>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</si>
  <si>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</si>
  <si>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</si>
  <si>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</si>
  <si>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</si>
  <si>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</si>
  <si>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</si>
  <si>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</si>
  <si>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</si>
  <si>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</si>
  <si>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</si>
  <si>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</si>
  <si>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</si>
  <si>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</si>
  <si>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</si>
  <si>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</si>
  <si>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</si>
  <si>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</si>
  <si>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</si>
  <si>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</si>
  <si>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</si>
  <si>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</si>
  <si>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</si>
  <si>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</si>
  <si>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</si>
  <si>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</si>
  <si>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</si>
  <si>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</si>
  <si>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</si>
  <si>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</si>
  <si>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</si>
  <si>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</si>
  <si>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</si>
  <si>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</si>
  <si>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</si>
  <si>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</si>
  <si>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</si>
  <si>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</si>
  <si>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</si>
  <si>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</si>
  <si>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</si>
  <si>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</si>
  <si>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</si>
  <si>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</si>
  <si>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</si>
  <si>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</si>
  <si>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</si>
  <si>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</si>
  <si>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</si>
  <si>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</si>
  <si>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</si>
  <si>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</si>
  <si>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</si>
  <si>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</si>
  <si>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</si>
  <si>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</si>
  <si>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</si>
  <si>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</si>
  <si>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</si>
  <si>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</si>
  <si>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</si>
  <si>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</si>
  <si>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</si>
  <si>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</si>
  <si>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</si>
  <si>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</si>
  <si>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</si>
  <si>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</si>
  <si>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</si>
  <si>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</si>
  <si>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</si>
  <si>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</si>
  <si>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</si>
  <si>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</si>
  <si>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</si>
  <si>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</si>
  <si>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</si>
  <si>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</si>
  <si>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</si>
  <si>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</si>
  <si>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</si>
  <si>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</si>
  <si>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</si>
  <si>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</si>
  <si>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</si>
  <si>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</si>
  <si>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</si>
  <si>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</si>
  <si>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</si>
  <si>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</si>
  <si>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</si>
  <si>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</si>
  <si>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</si>
  <si>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</si>
  <si>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</si>
  <si>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</si>
  <si>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</si>
  <si>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</si>
  <si>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</si>
  <si>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</si>
  <si>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</si>
  <si>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</si>
  <si>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</si>
  <si>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</si>
  <si>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</si>
  <si>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</si>
  <si>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</si>
  <si>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</si>
  <si>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</si>
  <si>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</si>
  <si>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</si>
  <si>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</si>
  <si>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</si>
  <si>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</si>
  <si>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</si>
  <si>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</si>
  <si>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</si>
  <si>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</si>
  <si>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</si>
  <si>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</si>
  <si>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</si>
  <si>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</si>
  <si>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</si>
  <si>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</si>
  <si>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</si>
  <si>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</si>
  <si>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</si>
  <si>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</si>
  <si>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</si>
  <si>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</si>
  <si>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</si>
  <si>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</si>
  <si>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</si>
  <si>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</si>
  <si>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</si>
  <si>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</si>
  <si>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</si>
  <si>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</si>
  <si>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</si>
  <si>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</si>
  <si>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</si>
  <si>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</si>
  <si>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</si>
  <si>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</si>
  <si>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</si>
  <si>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</si>
  <si>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</si>
  <si>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</si>
  <si>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</si>
  <si>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</si>
  <si>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</si>
  <si>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</si>
  <si>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</si>
  <si>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</si>
  <si>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</si>
  <si>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</si>
  <si>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</si>
  <si>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</si>
  <si>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</si>
  <si>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</si>
  <si>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</si>
  <si>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</si>
  <si>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</si>
  <si>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</si>
  <si>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</si>
  <si>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</si>
  <si>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</si>
  <si>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</si>
  <si>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</si>
  <si>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</si>
  <si>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</si>
  <si>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</si>
  <si>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</si>
  <si>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</si>
  <si>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</si>
  <si>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</si>
  <si>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</si>
  <si>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</si>
  <si>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</si>
  <si>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</si>
  <si>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</si>
  <si>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</si>
  <si>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</si>
  <si>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</si>
  <si>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</si>
  <si>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</si>
  <si>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</si>
  <si>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</si>
  <si>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</si>
  <si>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</si>
  <si>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</si>
  <si>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</si>
  <si>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</si>
  <si>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</si>
  <si>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</si>
  <si>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</si>
  <si>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</si>
  <si>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</si>
  <si>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</si>
  <si>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</si>
  <si>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</si>
  <si>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</si>
  <si>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</si>
  <si>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</si>
  <si>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</si>
  <si>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</si>
  <si>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</si>
  <si>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</si>
  <si>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</si>
  <si>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</si>
  <si>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</si>
  <si>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</si>
  <si>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</si>
  <si>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</si>
  <si>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</si>
  <si>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</si>
  <si>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</si>
  <si>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</si>
  <si>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</si>
  <si>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</si>
  <si>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</si>
  <si>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</si>
  <si>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</si>
  <si>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</si>
  <si>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</si>
  <si>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</si>
  <si>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</si>
  <si>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</si>
  <si>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</si>
  <si>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</si>
  <si>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</si>
  <si>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</si>
  <si>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</si>
  <si>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</si>
  <si>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</si>
  <si>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</si>
  <si>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</si>
  <si>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</si>
  <si>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</si>
  <si>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</si>
  <si>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</si>
  <si>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</si>
  <si>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</si>
  <si>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</si>
  <si>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</si>
  <si>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</si>
  <si>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</si>
  <si>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</si>
  <si>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</si>
  <si>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</si>
  <si>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</si>
  <si>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</si>
  <si>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</si>
  <si>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</si>
  <si>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</si>
  <si>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</si>
  <si>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</si>
  <si>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</si>
  <si>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</si>
  <si>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</si>
  <si>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</si>
  <si>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</si>
  <si>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</si>
  <si>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</si>
  <si>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</si>
  <si>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</si>
  <si>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</si>
  <si>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</si>
  <si>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</si>
  <si>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</si>
  <si>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</si>
  <si>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</si>
  <si>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</si>
  <si>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</si>
  <si>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</si>
  <si>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</si>
  <si>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</si>
  <si>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</si>
  <si>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</si>
  <si>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</si>
  <si>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</si>
  <si>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</si>
  <si>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</si>
  <si>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</si>
  <si>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</si>
  <si>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</si>
  <si>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</si>
  <si>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</si>
  <si>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</si>
  <si>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</si>
  <si>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</si>
  <si>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</si>
  <si>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</si>
  <si>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</si>
  <si>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</si>
  <si>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</si>
  <si>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</si>
  <si>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</si>
  <si>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</si>
  <si>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</si>
  <si>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</si>
  <si>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</si>
  <si>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</si>
  <si>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</si>
  <si>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</si>
  <si>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</si>
  <si>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</si>
  <si>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</si>
  <si>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</si>
  <si>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</si>
  <si>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</si>
  <si>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</si>
  <si>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</si>
  <si>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</si>
  <si>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</si>
  <si>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</si>
  <si>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</si>
  <si>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</si>
  <si>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</si>
  <si>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</si>
  <si>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</si>
  <si>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</si>
  <si>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</si>
  <si>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</si>
  <si>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</si>
  <si>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</si>
  <si>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</si>
  <si>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</si>
  <si>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</si>
  <si>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</si>
  <si>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</si>
  <si>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</si>
  <si>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</si>
  <si>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</si>
  <si>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</si>
  <si>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</si>
  <si>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</si>
  <si>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</si>
  <si>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</si>
  <si>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</si>
  <si>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</si>
  <si>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</si>
  <si>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</si>
  <si>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</si>
  <si>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</si>
  <si>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</si>
  <si>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</si>
  <si>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</si>
  <si>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</si>
  <si>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</si>
  <si>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</si>
  <si>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</si>
  <si>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</si>
  <si>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</si>
  <si>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</si>
  <si>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</si>
  <si>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</si>
  <si>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</si>
  <si>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</si>
  <si>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</si>
  <si>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</si>
  <si>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</si>
  <si>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</si>
  <si>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</si>
  <si>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</si>
  <si>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</si>
  <si>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</si>
  <si>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</si>
  <si>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</si>
  <si>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</si>
  <si>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</si>
  <si>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</si>
  <si>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</si>
  <si>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</si>
  <si>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</si>
  <si>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</si>
  <si>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</si>
  <si>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</si>
  <si>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</si>
  <si>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</si>
  <si>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</si>
  <si>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</si>
  <si>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</si>
  <si>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</si>
  <si>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</si>
  <si>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</si>
  <si>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</si>
  <si>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</si>
  <si>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</si>
  <si>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</si>
  <si>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</si>
  <si>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</si>
  <si>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</si>
  <si>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</si>
  <si>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</si>
  <si>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</si>
  <si>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</si>
  <si>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</si>
  <si>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</si>
  <si>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</si>
  <si>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</si>
  <si>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</si>
  <si>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</si>
  <si>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</si>
  <si>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</si>
  <si>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</si>
  <si>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</si>
  <si>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</si>
  <si>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</si>
  <si>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</si>
  <si>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</si>
  <si>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</si>
  <si>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</si>
  <si>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</si>
  <si>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</si>
  <si>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</si>
  <si>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</si>
  <si>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</si>
  <si>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</si>
  <si>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</si>
  <si>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</si>
  <si>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</si>
  <si>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</si>
  <si>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</si>
  <si>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</si>
  <si>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</si>
  <si>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</si>
  <si>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</si>
  <si>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</si>
  <si>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</si>
  <si>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</si>
  <si>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</si>
  <si>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</si>
  <si>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</si>
  <si>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</si>
  <si>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</si>
  <si>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</si>
  <si>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</si>
  <si>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</si>
  <si>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</si>
  <si>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</si>
  <si>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</si>
  <si>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</si>
  <si>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</si>
  <si>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</si>
  <si>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</si>
  <si>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</si>
  <si>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</si>
  <si>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</si>
  <si>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</si>
  <si>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</si>
  <si>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</si>
  <si>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</si>
  <si>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</si>
  <si>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</si>
  <si>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</si>
  <si>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</si>
  <si>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</si>
  <si>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</si>
  <si>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</si>
  <si>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</si>
  <si>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</si>
  <si>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</si>
  <si>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</si>
  <si>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</si>
  <si>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</si>
  <si>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</si>
  <si>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</si>
  <si>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</si>
  <si>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</si>
  <si>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</si>
  <si>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</si>
  <si>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</si>
  <si>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</si>
  <si>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</si>
  <si>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</si>
  <si>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</si>
  <si>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</si>
  <si>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</si>
  <si>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</si>
  <si>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</si>
  <si>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</si>
  <si>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</si>
  <si>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</si>
  <si>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</si>
  <si>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</si>
  <si>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</si>
  <si>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</si>
  <si>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</si>
  <si>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</si>
  <si>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</si>
  <si>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</si>
  <si>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</si>
  <si>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</si>
  <si>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</si>
  <si>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</si>
  <si>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</si>
  <si>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</si>
  <si>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</si>
  <si>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</si>
  <si>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</si>
  <si>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</si>
  <si>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</si>
  <si>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</si>
  <si>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</si>
  <si>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</si>
  <si>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</si>
  <si>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</si>
  <si>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</si>
  <si>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</si>
  <si>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</si>
  <si>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</si>
  <si>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</si>
  <si>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</si>
  <si>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</si>
  <si>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</si>
  <si>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</si>
  <si>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</si>
  <si>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</si>
  <si>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</si>
  <si>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</si>
  <si>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</si>
  <si>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</si>
  <si>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</si>
  <si>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</si>
  <si>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</si>
  <si>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</si>
  <si>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</si>
  <si>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</si>
  <si>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</si>
  <si>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</si>
  <si>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</si>
  <si>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</si>
  <si>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</si>
  <si>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</si>
  <si>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</si>
  <si>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</si>
  <si>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</si>
  <si>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</si>
  <si>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</si>
  <si>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</si>
  <si>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</si>
  <si>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</si>
  <si>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</si>
  <si>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</si>
  <si>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</si>
  <si>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</si>
  <si>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</si>
  <si>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</si>
  <si>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</si>
  <si>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</si>
  <si>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</si>
  <si>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</si>
  <si>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</si>
  <si>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</si>
  <si>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</si>
  <si>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</si>
  <si>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</si>
  <si>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</si>
  <si>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</si>
  <si>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</si>
  <si>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</si>
  <si>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</si>
  <si>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</si>
  <si>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</si>
  <si>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</si>
  <si>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</si>
  <si>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</si>
  <si>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</si>
  <si>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</si>
  <si>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</si>
  <si>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</si>
  <si>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</si>
  <si>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</si>
  <si>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</si>
  <si>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</si>
  <si>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</si>
  <si>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</si>
  <si>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</si>
  <si>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</si>
  <si>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</si>
  <si>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</si>
  <si>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</si>
  <si>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</si>
  <si>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</si>
  <si>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</si>
  <si>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</si>
  <si>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</si>
  <si>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</si>
  <si>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</si>
  <si>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</si>
  <si>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</si>
  <si>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</si>
  <si>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</si>
  <si>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</si>
  <si>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</si>
  <si>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</si>
  <si>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</si>
  <si>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</si>
  <si>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</si>
  <si>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</si>
  <si>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</si>
  <si>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</si>
  <si>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</si>
  <si>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</si>
  <si>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</si>
  <si>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</si>
  <si>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</si>
  <si>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</si>
  <si>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</si>
  <si>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</si>
  <si>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</si>
  <si>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</si>
  <si>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</si>
  <si>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</si>
  <si>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</si>
  <si>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</si>
  <si>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</si>
  <si>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</si>
  <si>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</si>
  <si>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</si>
  <si>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</si>
  <si>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</si>
  <si>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</si>
  <si>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</si>
  <si>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</si>
  <si>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</si>
  <si>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</si>
  <si>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</si>
  <si>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</si>
  <si>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</si>
  <si>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</si>
  <si>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</si>
  <si>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</si>
  <si>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</si>
  <si>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</si>
  <si>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</si>
  <si>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</si>
  <si>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</si>
  <si>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</si>
  <si>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</si>
  <si>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</si>
  <si>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</si>
  <si>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</si>
  <si>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</si>
  <si>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</si>
  <si>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</si>
  <si>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</si>
  <si>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</si>
  <si>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</si>
  <si>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</si>
  <si>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</si>
  <si>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</si>
  <si>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</si>
  <si>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</si>
  <si>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</si>
  <si>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</si>
  <si>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</si>
  <si>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</si>
  <si>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</si>
  <si>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</si>
  <si>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</si>
  <si>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</si>
  <si>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</si>
  <si>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</si>
  <si>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</si>
  <si>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</si>
  <si>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</si>
  <si>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</si>
  <si>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</si>
  <si>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</si>
  <si>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</si>
  <si>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</si>
  <si>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</si>
  <si>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</si>
  <si>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</si>
  <si>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</si>
  <si>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</si>
  <si>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</si>
  <si>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</si>
  <si>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</si>
  <si>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</si>
  <si>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</si>
  <si>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</si>
  <si>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</si>
  <si>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</si>
  <si>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</si>
  <si>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</si>
  <si>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</si>
  <si>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</si>
  <si>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</si>
  <si>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</si>
  <si>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</si>
  <si>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</si>
  <si>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</si>
  <si>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</si>
  <si>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</si>
  <si>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</si>
  <si>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</si>
  <si>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</si>
  <si>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</si>
  <si>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</si>
  <si>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</si>
  <si>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</si>
  <si>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</si>
  <si>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</si>
  <si>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</si>
  <si>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</si>
  <si>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</si>
  <si>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</si>
  <si>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</si>
  <si>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</si>
  <si>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</si>
  <si>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</si>
  <si>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</si>
  <si>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</si>
  <si>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</si>
  <si>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</si>
  <si>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</si>
  <si>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</si>
  <si>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</si>
  <si>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</si>
  <si>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</si>
  <si>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</si>
  <si>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</si>
  <si>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</si>
  <si>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</si>
  <si>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</si>
  <si>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</si>
  <si>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</si>
  <si>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</si>
  <si>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</si>
  <si>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</si>
  <si>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</si>
  <si>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</si>
  <si>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</si>
  <si>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</si>
  <si>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</si>
  <si>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</si>
  <si>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</si>
  <si>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</si>
  <si>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</si>
  <si>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</si>
  <si>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</si>
  <si>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</si>
  <si>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</si>
  <si>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</si>
  <si>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</si>
  <si>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</si>
  <si>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</si>
  <si>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</si>
  <si>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</si>
  <si>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</si>
  <si>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</si>
  <si>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</si>
  <si>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</si>
  <si>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</si>
  <si>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</si>
  <si>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</si>
  <si>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</si>
  <si>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</si>
  <si>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</si>
  <si>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</si>
  <si>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</si>
  <si>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</si>
  <si>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</si>
  <si>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</si>
  <si>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</si>
  <si>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</si>
  <si>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</si>
  <si>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</si>
  <si>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</si>
  <si>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</si>
  <si>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</si>
  <si>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</si>
  <si>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</si>
  <si>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</si>
  <si>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</si>
  <si>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</si>
  <si>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</si>
  <si>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</si>
  <si>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</si>
  <si>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</si>
  <si>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</si>
  <si>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</si>
  <si>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</si>
  <si>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</si>
  <si>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</si>
  <si>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</si>
  <si>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</si>
  <si>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</si>
  <si>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</si>
  <si>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</si>
  <si>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</si>
  <si>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</si>
  <si>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</si>
  <si>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</si>
  <si>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</si>
  <si>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</si>
  <si>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</si>
  <si>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</si>
  <si>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</si>
  <si>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</si>
  <si>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</si>
  <si>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</si>
  <si>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</si>
  <si>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</si>
  <si>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</si>
  <si>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</si>
  <si>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</si>
  <si>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</si>
  <si>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</si>
  <si>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</si>
  <si>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</si>
  <si>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</si>
  <si>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</si>
  <si>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</si>
  <si>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</si>
  <si>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</si>
  <si>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</si>
  <si>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</si>
  <si>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</si>
  <si>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</si>
  <si>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</si>
  <si>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</si>
  <si>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</si>
  <si>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</si>
  <si>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</si>
  <si>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</si>
  <si>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</si>
  <si>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</si>
  <si>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</si>
  <si>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</si>
  <si>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</si>
  <si>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</si>
  <si>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</si>
  <si>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</si>
  <si>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</si>
  <si>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</si>
  <si>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</si>
  <si>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</si>
  <si>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</si>
  <si>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</si>
  <si>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</si>
  <si>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</si>
  <si>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</si>
  <si>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</si>
  <si>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</si>
  <si>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</si>
  <si>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</si>
  <si>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</si>
  <si>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</si>
  <si>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</si>
  <si>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</si>
  <si>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</si>
  <si>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</si>
  <si>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</si>
  <si>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</si>
  <si>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</si>
  <si>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</si>
  <si>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</si>
  <si>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</si>
  <si>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</si>
  <si>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</si>
  <si>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</si>
  <si>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</si>
  <si>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</si>
  <si>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</si>
  <si>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</si>
  <si>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</si>
  <si>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</si>
  <si>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</si>
  <si>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</si>
  <si>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</si>
  <si>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</si>
  <si>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</si>
  <si>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</si>
  <si>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</si>
  <si>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</si>
  <si>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</si>
  <si>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</si>
  <si>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</si>
  <si>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</si>
  <si>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</si>
  <si>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</si>
  <si>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</si>
  <si>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</si>
  <si>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</si>
  <si>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</si>
  <si>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</si>
  <si>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</si>
  <si>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</si>
  <si>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</si>
  <si>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</si>
  <si>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</si>
  <si>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</si>
  <si>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</si>
  <si>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</si>
  <si>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</si>
  <si>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</si>
  <si>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</si>
  <si>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</si>
  <si>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</si>
  <si>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</si>
  <si>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</si>
  <si>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</si>
  <si>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</si>
  <si>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</si>
  <si>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</si>
  <si>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</si>
  <si>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</si>
  <si>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</si>
  <si>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</si>
  <si>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</si>
  <si>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</si>
  <si>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</si>
  <si>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</si>
  <si>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</si>
  <si>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</si>
  <si>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</si>
  <si>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</si>
  <si>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</si>
  <si>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</si>
  <si>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</si>
  <si>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</si>
  <si>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</si>
  <si>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</si>
  <si>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</si>
  <si>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</si>
  <si>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</si>
  <si>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</si>
  <si>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</si>
  <si>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</si>
  <si>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</si>
  <si>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</si>
  <si>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</si>
  <si>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</si>
  <si>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</si>
  <si>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</si>
  <si>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</si>
  <si>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</si>
  <si>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</si>
  <si>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</si>
  <si>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</si>
  <si>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</si>
  <si>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</si>
  <si>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</si>
  <si>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</si>
  <si>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</si>
  <si>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</si>
  <si>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</si>
  <si>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</si>
  <si>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</si>
  <si>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</si>
  <si>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</si>
  <si>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</si>
  <si>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</si>
  <si>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</si>
  <si>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</si>
  <si>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</si>
  <si>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</si>
  <si>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</si>
  <si>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</si>
  <si>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</si>
  <si>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</si>
  <si>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</si>
  <si>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</si>
  <si>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</si>
  <si>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</si>
  <si>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</si>
  <si>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</si>
  <si>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</si>
  <si>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</si>
  <si>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</si>
  <si>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</si>
  <si>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</si>
  <si>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</si>
  <si>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</si>
  <si>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</si>
  <si>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</si>
  <si>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</si>
  <si>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</si>
  <si>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</si>
  <si>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</si>
  <si>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</si>
  <si>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</si>
  <si>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</si>
  <si>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</si>
  <si>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</si>
  <si>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</si>
  <si>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</si>
  <si>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</si>
  <si>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</si>
  <si>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</si>
  <si>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</si>
  <si>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</si>
  <si>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</si>
  <si>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</si>
  <si>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</si>
  <si>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</si>
  <si>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</si>
  <si>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</si>
  <si>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</si>
  <si>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</si>
  <si>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</si>
  <si>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</si>
  <si>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</si>
  <si>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</si>
  <si>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</si>
  <si>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</si>
  <si>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</si>
  <si>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</si>
  <si>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</si>
  <si>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</si>
  <si>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</si>
  <si>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</si>
  <si>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</si>
  <si>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</si>
  <si>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</si>
  <si>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</si>
  <si>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</si>
  <si>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</si>
  <si>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</si>
  <si>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</si>
  <si>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</si>
  <si>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</si>
  <si>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</si>
  <si>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</si>
  <si>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</si>
  <si>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</si>
  <si>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</si>
  <si>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</si>
  <si>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</si>
  <si>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</si>
  <si>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</si>
  <si>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</si>
  <si>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</si>
  <si>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</si>
  <si>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</si>
  <si>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</si>
  <si>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</si>
  <si>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</si>
  <si>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</si>
  <si>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</si>
  <si>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</si>
  <si>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</si>
  <si>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</si>
  <si>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</si>
  <si>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</si>
  <si>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</si>
  <si>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</si>
  <si>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</si>
  <si>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</si>
  <si>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</si>
  <si>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</si>
  <si>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</si>
  <si>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</si>
  <si>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</si>
  <si>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</si>
  <si>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</si>
  <si>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</si>
  <si>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</si>
  <si>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</si>
  <si>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</si>
  <si>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</si>
  <si>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</si>
  <si>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</si>
  <si>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</si>
  <si>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</si>
  <si>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</si>
  <si>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</si>
  <si>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</si>
  <si>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</si>
  <si>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</si>
  <si>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</si>
  <si>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</si>
  <si>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</si>
  <si>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</si>
  <si>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</si>
  <si>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</si>
  <si>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</si>
  <si>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</si>
  <si>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</si>
  <si>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</si>
  <si>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</si>
  <si>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</si>
  <si>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</si>
  <si>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</si>
  <si>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</si>
  <si>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</si>
  <si>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</si>
  <si>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</si>
  <si>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</si>
  <si>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</si>
  <si>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</si>
  <si>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</si>
  <si>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</si>
  <si>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</si>
  <si>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</si>
  <si>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</si>
  <si>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</si>
  <si>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</si>
  <si>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</si>
  <si>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</si>
  <si>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</si>
  <si>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</si>
  <si>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</si>
  <si>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</si>
  <si>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</si>
  <si>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</si>
  <si>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</si>
  <si>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</si>
  <si>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</si>
  <si>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</si>
  <si>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</si>
  <si>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</si>
  <si>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</si>
  <si>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</si>
  <si>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</si>
  <si>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</si>
  <si>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</si>
  <si>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</si>
  <si>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</si>
  <si>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</si>
  <si>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</si>
  <si>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</si>
  <si>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</si>
  <si>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</si>
  <si>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</si>
  <si>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</si>
  <si>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</si>
  <si>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</si>
  <si>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</si>
  <si>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</si>
  <si>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</si>
  <si>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</si>
  <si>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</si>
  <si>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</si>
  <si>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</si>
  <si>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</si>
  <si>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</si>
  <si>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</si>
  <si>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</si>
  <si>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</si>
  <si>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</si>
  <si>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</si>
  <si>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</si>
  <si>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</si>
  <si>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</si>
  <si>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</si>
  <si>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</si>
  <si>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</si>
  <si>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</si>
  <si>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</si>
  <si>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</si>
  <si>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</si>
  <si>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</si>
  <si>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</si>
  <si>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</si>
  <si>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</si>
  <si>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</si>
  <si>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</si>
  <si>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</si>
  <si>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</si>
  <si>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</si>
  <si>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</si>
  <si>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</si>
  <si>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</si>
  <si>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</si>
  <si>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</si>
  <si>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</si>
  <si>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</si>
  <si>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</si>
  <si>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</si>
  <si>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</si>
  <si>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</si>
  <si>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</si>
  <si>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</si>
  <si>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</si>
  <si>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</si>
  <si>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</si>
  <si>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</si>
  <si>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</si>
  <si>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</si>
  <si>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</si>
  <si>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</si>
  <si>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</si>
  <si>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</si>
  <si>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</si>
  <si>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</si>
  <si>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</si>
  <si>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</si>
  <si>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</si>
  <si>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</si>
  <si>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</si>
  <si>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</si>
  <si>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</si>
  <si>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</si>
  <si>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</si>
  <si>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</si>
  <si>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</si>
  <si>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</si>
  <si>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</si>
  <si>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</si>
  <si>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</si>
  <si>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</si>
  <si>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</si>
  <si>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</si>
  <si>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</si>
  <si>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</si>
  <si>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</si>
  <si>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</si>
  <si>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</si>
  <si>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</si>
  <si>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</si>
  <si>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</si>
  <si>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</si>
  <si>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</si>
  <si>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</si>
  <si>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</si>
  <si>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</si>
  <si>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</si>
  <si>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</si>
  <si>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</si>
  <si>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</si>
  <si>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</si>
  <si>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</si>
  <si>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</si>
  <si>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</si>
  <si>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</si>
  <si>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</si>
  <si>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</si>
  <si>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</si>
  <si>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</si>
  <si>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</si>
  <si>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</si>
  <si>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</si>
  <si>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</si>
  <si>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</si>
  <si>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</si>
  <si>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</si>
  <si>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</si>
  <si>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</si>
  <si>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</si>
  <si>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</si>
  <si>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</si>
  <si>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</si>
  <si>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</si>
  <si>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</si>
  <si>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</si>
  <si>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</si>
  <si>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</si>
  <si>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</si>
  <si>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</si>
  <si>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</si>
  <si>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</si>
  <si>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</si>
  <si>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</si>
  <si>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</si>
  <si>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</si>
  <si>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</si>
  <si>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</si>
  <si>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</si>
  <si>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</si>
  <si>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</si>
  <si>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</si>
  <si>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</si>
  <si>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</si>
  <si>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</si>
  <si>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</si>
  <si>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</si>
  <si>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</si>
  <si>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</si>
  <si>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</si>
  <si>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</si>
  <si>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</si>
  <si>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</si>
  <si>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</si>
  <si>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</si>
  <si>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</si>
  <si>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</si>
  <si>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</si>
  <si>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</si>
  <si>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</si>
  <si>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</si>
  <si>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</si>
  <si>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</si>
  <si>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</si>
  <si>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</si>
  <si>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</si>
  <si>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</si>
  <si>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</si>
  <si>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</si>
  <si>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</si>
  <si>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</si>
  <si>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</si>
  <si>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</si>
  <si>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</si>
  <si>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</si>
  <si>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</si>
  <si>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</si>
  <si>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</si>
  <si>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</si>
  <si>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</si>
  <si>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</si>
  <si>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</si>
  <si>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</si>
  <si>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</si>
  <si>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</si>
  <si>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</si>
  <si>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</si>
  <si>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</si>
  <si>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</si>
  <si>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</si>
  <si>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</si>
  <si>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</si>
  <si>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</si>
  <si>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</si>
  <si>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</si>
  <si>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</si>
  <si>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</si>
  <si>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</si>
  <si>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</si>
  <si>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</si>
  <si>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</si>
  <si>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</si>
  <si>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</si>
  <si>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</si>
  <si>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</si>
  <si>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</si>
  <si>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</si>
  <si>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</si>
  <si>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</si>
  <si>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</si>
  <si>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</si>
  <si>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</si>
  <si>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</si>
  <si>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</si>
  <si>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</si>
  <si>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</si>
  <si>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</si>
  <si>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</si>
  <si>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</si>
  <si>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</si>
  <si>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</si>
  <si>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</si>
  <si>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</si>
  <si>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</si>
  <si>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</si>
  <si>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</si>
  <si>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</si>
  <si>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</si>
  <si>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</si>
  <si>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</si>
  <si>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</si>
  <si>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</si>
  <si>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</si>
  <si>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</si>
  <si>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</si>
  <si>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</si>
  <si>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</si>
  <si>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</si>
  <si>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</si>
  <si>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</si>
  <si>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</si>
  <si>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</si>
  <si>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</si>
  <si>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</si>
  <si>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</si>
  <si>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</si>
  <si>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</si>
  <si>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</si>
  <si>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</si>
  <si>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</si>
  <si>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</si>
  <si>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</si>
  <si>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</si>
  <si>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</si>
  <si>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</si>
  <si>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</si>
  <si>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</si>
  <si>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</si>
  <si>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</si>
  <si>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</si>
  <si>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</si>
  <si>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</si>
  <si>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</si>
  <si>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</si>
  <si>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</si>
  <si>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</si>
  <si>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</si>
  <si>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</si>
  <si>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</si>
  <si>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</si>
  <si>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</si>
  <si>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</si>
  <si>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</si>
  <si>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</si>
  <si>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</si>
  <si>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</si>
  <si>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</si>
  <si>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</si>
  <si>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</si>
  <si>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</si>
  <si>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</si>
  <si>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</si>
  <si>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</si>
  <si>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</si>
  <si>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</si>
  <si>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</si>
  <si>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</si>
  <si>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</si>
  <si>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</si>
  <si>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</si>
  <si>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</si>
  <si>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</si>
  <si>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</si>
  <si>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</si>
  <si>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</si>
  <si>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</si>
  <si>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</si>
  <si>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</si>
  <si>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</si>
  <si>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</si>
  <si>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</si>
  <si>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</si>
  <si>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</si>
  <si>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</si>
  <si>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</si>
  <si>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</si>
  <si>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</si>
  <si>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</si>
  <si>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</si>
  <si>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</si>
  <si>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</si>
  <si>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</si>
  <si>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</si>
  <si>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</si>
  <si>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</si>
  <si>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</si>
  <si>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</si>
  <si>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</si>
  <si>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</si>
  <si>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</si>
  <si>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</si>
  <si>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</si>
  <si>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</si>
  <si>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</si>
  <si>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</si>
  <si>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</si>
  <si>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</si>
  <si>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</si>
  <si>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</si>
  <si>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</si>
  <si>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</si>
  <si>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</si>
  <si>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</si>
  <si>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</si>
  <si>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</si>
  <si>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</si>
  <si>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</si>
  <si>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</si>
  <si>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</si>
  <si>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</si>
  <si>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</si>
  <si>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</si>
  <si>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</si>
  <si>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</si>
  <si>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</si>
  <si>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</si>
  <si>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</si>
  <si>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</si>
  <si>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</si>
  <si>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</si>
  <si>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</si>
  <si>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</si>
  <si>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</si>
  <si>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</si>
  <si>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</si>
  <si>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</si>
  <si>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</si>
  <si>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</si>
  <si>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</si>
  <si>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</si>
  <si>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</si>
  <si>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</si>
  <si>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</si>
  <si>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</si>
  <si>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</si>
  <si>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</si>
  <si>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</si>
  <si>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</si>
  <si>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</si>
  <si>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</si>
  <si>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</si>
  <si>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</si>
  <si>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</si>
  <si>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</si>
  <si>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</si>
  <si>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</si>
  <si>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</si>
  <si>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</si>
  <si>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</si>
  <si>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</si>
  <si>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</si>
  <si>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</si>
  <si>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</si>
  <si>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</si>
  <si>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</si>
  <si>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</si>
  <si>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</si>
  <si>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</si>
  <si>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</si>
  <si>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</si>
  <si>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</si>
  <si>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</si>
  <si>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</si>
  <si>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</si>
  <si>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</si>
  <si>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</si>
  <si>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</si>
  <si>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</si>
  <si>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</si>
  <si>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</si>
  <si>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</si>
  <si>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</si>
  <si>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</si>
  <si>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</si>
  <si>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</si>
  <si>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</si>
  <si>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</si>
  <si>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</si>
  <si>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</si>
  <si>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</si>
  <si>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</si>
  <si>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</si>
  <si>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</si>
  <si>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</si>
  <si>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</si>
  <si>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</si>
  <si>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</si>
  <si>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</si>
  <si>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</si>
  <si>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</si>
  <si>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</si>
  <si>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</si>
  <si>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</si>
  <si>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</si>
  <si>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</si>
  <si>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</si>
  <si>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</si>
  <si>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</si>
  <si>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</si>
  <si>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</si>
  <si>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</si>
  <si>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</si>
  <si>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</si>
  <si>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</si>
  <si>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</si>
  <si>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</si>
  <si>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</si>
  <si>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</si>
  <si>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</si>
  <si>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</si>
  <si>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</si>
  <si>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</si>
  <si>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</si>
  <si>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</si>
  <si>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</si>
  <si>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</si>
  <si>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</si>
  <si>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</si>
  <si>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</si>
  <si>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</si>
  <si>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</si>
  <si>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</si>
  <si>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</si>
  <si>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</si>
  <si>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</si>
  <si>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</si>
  <si>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</si>
  <si>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</si>
  <si>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</si>
  <si>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</si>
  <si>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</si>
  <si>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</si>
  <si>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</si>
  <si>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</si>
  <si>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</si>
  <si>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</si>
  <si>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</si>
  <si>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</si>
  <si>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</si>
  <si>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</si>
  <si>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</si>
  <si>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</si>
  <si>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</si>
  <si>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</si>
  <si>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</si>
  <si>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</si>
  <si>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</si>
  <si>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</si>
  <si>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</si>
  <si>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</si>
  <si>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</si>
  <si>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</si>
  <si>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</si>
  <si>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</si>
  <si>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</si>
  <si>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</si>
  <si>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</si>
  <si>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</si>
  <si>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</si>
  <si>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</si>
  <si>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</si>
  <si>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</si>
  <si>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</si>
  <si>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</si>
  <si>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</si>
  <si>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</si>
  <si>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</si>
  <si>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</si>
  <si>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</si>
  <si>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</si>
  <si>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</si>
  <si>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</si>
  <si>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</si>
  <si>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</si>
  <si>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</si>
  <si>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</si>
  <si>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</si>
  <si>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</si>
  <si>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</si>
  <si>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</si>
  <si>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</si>
  <si>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</si>
  <si>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</si>
  <si>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</si>
  <si>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</si>
  <si>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</si>
  <si>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</si>
  <si>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</si>
  <si>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</si>
  <si>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</si>
  <si>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</si>
  <si>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</si>
  <si>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</si>
  <si>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</si>
  <si>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</si>
  <si>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</si>
  <si>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</si>
  <si>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</si>
  <si>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</si>
  <si>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</si>
  <si>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</si>
  <si>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</si>
  <si>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</si>
  <si>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</si>
  <si>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</si>
  <si>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</si>
  <si>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</si>
  <si>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</si>
  <si>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</si>
  <si>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</si>
  <si>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</si>
  <si>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</si>
  <si>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</si>
  <si>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</si>
  <si>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</si>
  <si>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</si>
  <si>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</si>
  <si>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</si>
  <si>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</si>
  <si>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</si>
  <si>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</si>
  <si>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</si>
  <si>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</si>
  <si>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</si>
  <si>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</si>
  <si>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</si>
  <si>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</si>
  <si>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</si>
  <si>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</si>
  <si>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</si>
  <si>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</si>
  <si>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</si>
  <si>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</si>
  <si>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</si>
  <si>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</si>
  <si>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</si>
  <si>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</si>
  <si>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</si>
  <si>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</si>
  <si>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</si>
  <si>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</si>
  <si>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</si>
  <si>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</si>
  <si>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</si>
  <si>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</si>
  <si>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</si>
  <si>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</si>
  <si>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</si>
  <si>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</si>
  <si>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</si>
  <si>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</si>
  <si>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</si>
  <si>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</si>
  <si>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</si>
  <si>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</si>
  <si>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</si>
  <si>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</si>
  <si>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</si>
  <si>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</si>
  <si>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</si>
  <si>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</si>
  <si>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</si>
  <si>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</si>
  <si>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</si>
  <si>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</si>
  <si>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</si>
  <si>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</si>
  <si>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</si>
  <si>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</si>
  <si>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</si>
  <si>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</si>
  <si>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</si>
  <si>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</si>
  <si>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</si>
  <si>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</si>
  <si>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</si>
  <si>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</si>
  <si>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</si>
  <si>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</si>
  <si>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</si>
  <si>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</si>
  <si>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</si>
  <si>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</si>
  <si>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</si>
  <si>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</si>
  <si>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</si>
  <si>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</si>
  <si>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</si>
  <si>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</si>
  <si>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</si>
  <si>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</si>
  <si>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</si>
  <si>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</si>
  <si>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</si>
  <si>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</si>
  <si>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</si>
  <si>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</si>
  <si>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</si>
  <si>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</si>
  <si>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</si>
  <si>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</si>
  <si>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</si>
  <si>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</si>
  <si>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</si>
  <si>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</si>
  <si>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</si>
  <si>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</si>
  <si>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</si>
  <si>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</si>
  <si>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</si>
  <si>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</si>
  <si>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</si>
  <si>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</si>
  <si>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</si>
  <si>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</si>
  <si>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</si>
  <si>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</si>
  <si>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</si>
  <si>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</si>
  <si>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</si>
  <si>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</si>
  <si>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</si>
  <si>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</si>
  <si>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</si>
  <si>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</si>
  <si>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</si>
  <si>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</si>
  <si>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</si>
  <si>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</si>
  <si>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</si>
  <si>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</si>
  <si>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</si>
  <si>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</si>
  <si>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</si>
  <si>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</si>
  <si>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</si>
  <si>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</si>
  <si>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</si>
  <si>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</si>
  <si>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</si>
  <si>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</si>
  <si>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</si>
  <si>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</si>
  <si>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</si>
  <si>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</si>
  <si>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</si>
  <si>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</si>
  <si>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</si>
  <si>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</si>
  <si>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</si>
  <si>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</si>
  <si>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</si>
  <si>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</si>
  <si>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</si>
  <si>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</si>
  <si>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</si>
  <si>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</si>
  <si>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</si>
  <si>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</si>
  <si>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</si>
  <si>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</si>
  <si>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</si>
  <si>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</si>
  <si>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</si>
  <si>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</si>
  <si>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</si>
  <si>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</si>
  <si>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</si>
  <si>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</si>
  <si>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</si>
  <si>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</si>
  <si>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</si>
  <si>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</si>
  <si>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</si>
  <si>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</si>
  <si>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</si>
  <si>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</si>
  <si>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</si>
  <si>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</si>
  <si>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</si>
  <si>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</si>
  <si>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</si>
  <si>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</si>
  <si>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</si>
  <si>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</si>
  <si>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</si>
  <si>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</si>
  <si>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</si>
  <si>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</si>
  <si>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</si>
  <si>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</si>
  <si>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</si>
  <si>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</si>
  <si>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</si>
  <si>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</si>
  <si>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</si>
  <si>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</si>
  <si>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</si>
  <si>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</si>
  <si>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</si>
  <si>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</si>
  <si>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</si>
  <si>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</si>
  <si>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</si>
  <si>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</si>
  <si>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</si>
  <si>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</si>
  <si>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</si>
  <si>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</si>
  <si>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</si>
  <si>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</si>
  <si>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</si>
  <si>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</si>
  <si>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</si>
  <si>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</si>
  <si>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</si>
  <si>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</si>
  <si>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</si>
  <si>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</si>
  <si>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</si>
  <si>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</si>
  <si>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</si>
  <si>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</si>
  <si>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</si>
  <si>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</si>
  <si>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</si>
  <si>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</si>
  <si>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</si>
  <si>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</si>
  <si>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</si>
  <si>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</si>
  <si>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</si>
  <si>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</si>
  <si>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</si>
  <si>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</si>
  <si>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</si>
  <si>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</si>
  <si>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</si>
  <si>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</si>
  <si>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</si>
  <si>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</si>
  <si>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</si>
  <si>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</si>
  <si>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</si>
  <si>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</si>
  <si>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</si>
  <si>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</si>
  <si>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</si>
  <si>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</si>
  <si>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</si>
  <si>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</si>
  <si>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</si>
  <si>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</si>
  <si>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</si>
  <si>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</si>
  <si>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</si>
  <si>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</si>
  <si>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</si>
  <si>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</si>
  <si>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</si>
  <si>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</si>
  <si>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</si>
  <si>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</si>
  <si>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</si>
  <si>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</si>
  <si>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</si>
  <si>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</si>
  <si>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</si>
  <si>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</si>
  <si>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</si>
  <si>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</si>
  <si>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</si>
  <si>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</si>
  <si>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</si>
  <si>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</si>
  <si>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</si>
  <si>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</si>
  <si>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</si>
  <si>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</si>
  <si>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</si>
  <si>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</si>
  <si>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</si>
  <si>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</si>
  <si>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</si>
  <si>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</si>
  <si>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</si>
  <si>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</si>
  <si>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</si>
  <si>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</si>
  <si>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</si>
  <si>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</si>
  <si>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</si>
  <si>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</si>
  <si>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</si>
  <si>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</si>
  <si>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</si>
  <si>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</si>
  <si>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</si>
  <si>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</si>
  <si>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</si>
  <si>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</si>
  <si>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</si>
  <si>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</si>
  <si>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</si>
  <si>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</si>
  <si>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</si>
  <si>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</si>
  <si>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</si>
  <si>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</si>
  <si>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</si>
  <si>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</si>
  <si>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</si>
  <si>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</si>
  <si>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</si>
  <si>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</si>
  <si>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</si>
  <si>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</si>
  <si>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</si>
  <si>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</si>
  <si>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</si>
  <si>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</si>
  <si>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</si>
  <si>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</si>
  <si>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</si>
  <si>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</si>
  <si>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</si>
  <si>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</si>
  <si>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</si>
  <si>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</si>
  <si>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</si>
  <si>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</si>
  <si>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</si>
  <si>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</si>
  <si>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</si>
  <si>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</si>
  <si>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</si>
  <si>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</si>
  <si>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</si>
  <si>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</si>
  <si>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</si>
  <si>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</si>
  <si>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</si>
  <si>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</si>
  <si>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</si>
  <si>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</si>
  <si>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</si>
  <si>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</si>
  <si>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</si>
  <si>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</si>
  <si>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</si>
  <si>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</si>
  <si>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</si>
  <si>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</si>
  <si>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</si>
  <si>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</si>
  <si>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</si>
  <si>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</si>
  <si>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</si>
  <si>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</si>
  <si>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</si>
  <si>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</si>
  <si>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</si>
  <si>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</si>
  <si>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</si>
  <si>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</si>
  <si>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</si>
  <si>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</si>
  <si>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</si>
  <si>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</si>
  <si>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</si>
  <si>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</si>
  <si>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</si>
  <si>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</si>
  <si>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</si>
  <si>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</si>
  <si>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</si>
  <si>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</si>
  <si>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</si>
  <si>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</si>
  <si>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</si>
  <si>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</si>
  <si>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</si>
  <si>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</si>
  <si>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</si>
  <si>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</si>
  <si>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</si>
  <si>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</si>
  <si>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</si>
  <si>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</si>
  <si>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</si>
  <si>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</si>
  <si>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</si>
  <si>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</si>
  <si>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</si>
  <si>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</si>
  <si>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</si>
  <si>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</si>
  <si>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</si>
  <si>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</si>
  <si>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</si>
  <si>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</si>
  <si>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</si>
  <si>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</si>
  <si>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</si>
  <si>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</si>
  <si>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</si>
  <si>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</si>
  <si>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</si>
  <si>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</si>
  <si>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</si>
  <si>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</si>
  <si>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</si>
  <si>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</si>
  <si>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</si>
  <si>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</si>
  <si>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</si>
  <si>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</si>
  <si>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</si>
  <si>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</si>
  <si>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</si>
  <si>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</si>
  <si>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</si>
  <si>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</si>
  <si>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</si>
  <si>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</si>
  <si>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</si>
  <si>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</si>
  <si>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</si>
  <si>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</si>
  <si>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</si>
  <si>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</si>
  <si>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</si>
  <si>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</si>
  <si>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</si>
  <si>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</si>
  <si>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</si>
  <si>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</si>
  <si>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</si>
  <si>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</si>
  <si>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</si>
  <si>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</si>
  <si>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</si>
  <si>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</si>
  <si>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</si>
  <si>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</si>
  <si>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</si>
  <si>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</si>
  <si>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</si>
  <si>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</si>
  <si>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</si>
  <si>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</si>
  <si>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</si>
  <si>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</si>
  <si>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</si>
  <si>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</si>
  <si>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</si>
  <si>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</si>
  <si>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</si>
  <si>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</si>
  <si>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</si>
  <si>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</si>
  <si>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</si>
  <si>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</si>
  <si>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</si>
  <si>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</si>
  <si>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</si>
  <si>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</si>
  <si>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</si>
  <si>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</si>
  <si>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</si>
  <si>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</si>
  <si>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</si>
  <si>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</si>
  <si>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</si>
  <si>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</si>
  <si>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</si>
  <si>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</si>
  <si>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</si>
  <si>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</si>
  <si>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</si>
  <si>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</si>
  <si>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</si>
  <si>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</si>
  <si>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</si>
  <si>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</si>
  <si>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</si>
  <si>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</si>
  <si>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</si>
  <si>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</si>
  <si>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</si>
  <si>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</si>
  <si>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</si>
  <si>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</si>
  <si>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</si>
  <si>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</si>
  <si>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</si>
  <si>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</si>
  <si>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</si>
  <si>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</si>
  <si>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</si>
  <si>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</si>
  <si>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</si>
  <si>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</si>
  <si>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</si>
  <si>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</si>
  <si>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</si>
  <si>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</si>
  <si>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</si>
  <si>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</si>
  <si>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</si>
  <si>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</si>
  <si>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</si>
  <si>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</si>
  <si>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</si>
  <si>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</si>
  <si>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</si>
  <si>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</si>
  <si>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</si>
  <si>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</si>
  <si>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</si>
  <si>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</si>
  <si>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</si>
  <si>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</si>
  <si>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</si>
  <si>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</si>
  <si>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</si>
  <si>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</si>
  <si>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</si>
  <si>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</si>
  <si>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</si>
  <si>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</si>
  <si>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</si>
  <si>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</si>
  <si>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</si>
  <si>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</si>
  <si>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</si>
  <si>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</si>
  <si>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</si>
  <si>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</si>
  <si>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</si>
  <si>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</si>
  <si>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</si>
  <si>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</si>
  <si>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</si>
  <si>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</si>
  <si>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</si>
  <si>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</si>
  <si>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</si>
  <si>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</si>
  <si>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</si>
  <si>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</si>
  <si>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</si>
  <si>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</si>
  <si>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</si>
  <si>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</si>
  <si>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</si>
  <si>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</si>
  <si>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</si>
  <si>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</si>
  <si>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</si>
  <si>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</si>
  <si>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</si>
  <si>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</si>
  <si>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</si>
  <si>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</si>
  <si>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</si>
  <si>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</si>
  <si>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</si>
  <si>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</si>
  <si>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</si>
  <si>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</si>
  <si>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</si>
  <si>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</si>
  <si>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</si>
  <si>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</si>
  <si>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</si>
  <si>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</si>
  <si>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</si>
  <si>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</si>
  <si>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</si>
  <si>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</si>
  <si>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</si>
  <si>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</si>
  <si>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</si>
  <si>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</si>
  <si>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</si>
  <si>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</si>
  <si>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</si>
  <si>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</si>
  <si>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</si>
  <si>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</si>
  <si>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</si>
  <si>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</si>
  <si>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</si>
  <si>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</si>
  <si>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</si>
  <si>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</si>
  <si>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</si>
  <si>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</si>
  <si>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</si>
  <si>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</si>
  <si>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</si>
  <si>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</si>
  <si>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</si>
  <si>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</si>
  <si>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</si>
  <si>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</si>
  <si>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</si>
  <si>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</si>
  <si>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</si>
  <si>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</si>
  <si>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</si>
  <si>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</si>
  <si>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</si>
  <si>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</si>
  <si>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</si>
  <si>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</si>
  <si>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</si>
  <si>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</si>
  <si>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</si>
  <si>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</si>
  <si>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</si>
  <si>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</si>
  <si>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</si>
  <si>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</si>
  <si>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</si>
  <si>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</si>
  <si>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</si>
  <si>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</si>
  <si>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</si>
  <si>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</si>
  <si>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</si>
  <si>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</si>
  <si>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</si>
  <si>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</si>
  <si>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</si>
  <si>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</si>
  <si>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</si>
  <si>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</si>
  <si>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</si>
  <si>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</si>
  <si>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</si>
  <si>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</si>
  <si>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</si>
  <si>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</si>
  <si>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</si>
  <si>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</si>
  <si>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</si>
  <si>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</si>
  <si>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</si>
  <si>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</si>
  <si>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</si>
  <si>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</si>
  <si>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</si>
  <si>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</si>
  <si>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</si>
  <si>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</si>
  <si>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</si>
  <si>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</si>
  <si>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</si>
  <si>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</si>
  <si>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</si>
  <si>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</si>
  <si>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</si>
  <si>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</si>
  <si>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</si>
  <si>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</si>
  <si>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</si>
  <si>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</si>
  <si>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</si>
  <si>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</si>
  <si>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</si>
  <si>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</si>
  <si>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</si>
  <si>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</si>
  <si>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</si>
  <si>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</si>
  <si>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</si>
  <si>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</si>
  <si>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</si>
  <si>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</si>
  <si>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</si>
  <si>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</si>
  <si>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</si>
  <si>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</si>
  <si>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</si>
  <si>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</si>
  <si>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</si>
  <si>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</si>
  <si>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</si>
  <si>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</si>
  <si>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</si>
  <si>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</si>
  <si>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</si>
  <si>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</si>
  <si>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</si>
  <si>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</si>
  <si>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</si>
  <si>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</si>
  <si>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</si>
  <si>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</si>
  <si>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</si>
  <si>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</si>
  <si>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</si>
  <si>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</si>
  <si>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</si>
  <si>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</si>
  <si>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</si>
  <si>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</si>
  <si>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</si>
  <si>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</si>
  <si>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</si>
  <si>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</si>
  <si>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</si>
  <si>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</si>
  <si>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</si>
  <si>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</si>
  <si>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</si>
  <si>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</si>
  <si>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</si>
  <si>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</si>
  <si>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</si>
  <si>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</si>
  <si>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</si>
  <si>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</si>
  <si>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</si>
  <si>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</si>
  <si>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</si>
  <si>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</si>
  <si>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</si>
  <si>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</si>
  <si>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</si>
  <si>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</si>
  <si>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</si>
  <si>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</si>
  <si>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</si>
  <si>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</si>
  <si>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</si>
  <si>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</si>
  <si>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</si>
  <si>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</si>
  <si>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</si>
  <si>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</si>
  <si>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</si>
  <si>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</si>
  <si>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</si>
  <si>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</si>
  <si>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</si>
  <si>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</si>
  <si>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</si>
  <si>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</si>
  <si>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</si>
  <si>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</si>
  <si>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</si>
  <si>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</si>
  <si>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</si>
  <si>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</si>
  <si>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</si>
  <si>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</si>
  <si>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</si>
  <si>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</si>
  <si>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</si>
  <si>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</si>
  <si>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</si>
  <si>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</si>
  <si>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</si>
  <si>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</si>
  <si>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</si>
  <si>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</si>
  <si>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</si>
  <si>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</si>
  <si>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</si>
  <si>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</si>
  <si>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</si>
  <si>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</si>
  <si>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</si>
  <si>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</si>
  <si>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</si>
  <si>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</si>
  <si>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</si>
  <si>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</si>
  <si>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</si>
  <si>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</si>
  <si>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</si>
  <si>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</si>
  <si>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</si>
  <si>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</si>
  <si>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</si>
  <si>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</si>
  <si>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</si>
  <si>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</si>
  <si>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</si>
  <si>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</si>
  <si>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</si>
  <si>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</si>
  <si>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</si>
  <si>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</si>
  <si>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</si>
  <si>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</si>
  <si>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</si>
  <si>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</si>
  <si>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</si>
  <si>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</si>
  <si>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</si>
  <si>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</si>
  <si>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</si>
  <si>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</si>
  <si>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</si>
  <si>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</si>
  <si>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</si>
  <si>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</si>
  <si>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</si>
  <si>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</si>
  <si>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</si>
  <si>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</si>
  <si>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</si>
  <si>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</si>
  <si>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</si>
  <si>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</si>
  <si>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</si>
  <si>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</si>
  <si>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</si>
  <si>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</si>
  <si>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</si>
  <si>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</si>
  <si>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</si>
  <si>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</si>
  <si>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</si>
  <si>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</si>
  <si>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</si>
  <si>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</si>
  <si>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</si>
  <si>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</si>
  <si>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</si>
  <si>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</si>
  <si>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</si>
  <si>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</si>
  <si>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</si>
  <si>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</si>
  <si>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</si>
  <si>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</si>
  <si>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</si>
  <si>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</si>
  <si>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</si>
  <si>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</si>
  <si>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</si>
  <si>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</si>
  <si>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</si>
  <si>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</si>
  <si>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</si>
  <si>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</si>
  <si>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</si>
  <si>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</si>
  <si>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</si>
  <si>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</si>
  <si>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</si>
  <si>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</si>
  <si>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</si>
  <si>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</si>
  <si>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</si>
  <si>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</si>
  <si>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</si>
  <si>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</si>
  <si>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</si>
  <si>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</si>
  <si>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</si>
  <si>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</si>
  <si>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</si>
  <si>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</si>
  <si>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</si>
  <si>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</si>
  <si>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</si>
  <si>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</si>
  <si>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</si>
  <si>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</si>
  <si>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</si>
  <si>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</si>
  <si>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</si>
  <si>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</si>
  <si>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</si>
  <si>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</si>
  <si>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</si>
  <si>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</si>
  <si>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</si>
  <si>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</si>
  <si>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</si>
  <si>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</si>
  <si>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</si>
  <si>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</si>
  <si>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</si>
  <si>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</si>
  <si>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</si>
  <si>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</si>
  <si>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</si>
  <si>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</si>
  <si>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</si>
  <si>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</si>
  <si>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</si>
  <si>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</si>
  <si>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</si>
  <si>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</si>
  <si>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</si>
  <si>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</si>
  <si>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</si>
  <si>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</si>
  <si>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</si>
  <si>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</si>
  <si>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</si>
  <si>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</si>
  <si>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</si>
  <si>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</si>
  <si>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</si>
  <si>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</si>
  <si>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</si>
  <si>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</si>
  <si>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</si>
  <si>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</si>
  <si>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</si>
  <si>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</si>
  <si>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</si>
  <si>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</si>
  <si>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</si>
  <si>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</si>
  <si>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</si>
  <si>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</si>
  <si>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</si>
  <si>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</si>
  <si>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</si>
  <si>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</si>
  <si>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</si>
  <si>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</si>
  <si>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</si>
  <si>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</si>
  <si>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</si>
  <si>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</si>
  <si>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</si>
  <si>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</si>
  <si>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</si>
  <si>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</si>
  <si>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</si>
  <si>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</si>
  <si>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</si>
  <si>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</si>
  <si>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</si>
  <si>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</si>
  <si>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</si>
  <si>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</si>
  <si>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</si>
  <si>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</si>
  <si>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</si>
  <si>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</si>
  <si>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</si>
  <si>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</si>
  <si>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</si>
  <si>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</si>
  <si>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</si>
  <si>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</si>
  <si>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</si>
  <si>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</si>
  <si>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</si>
  <si>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</si>
  <si>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</si>
  <si>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</si>
  <si>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</si>
  <si>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</si>
  <si>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</si>
  <si>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</si>
  <si>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</si>
  <si>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</si>
  <si>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</si>
  <si>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</si>
  <si>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</si>
  <si>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</si>
  <si>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</si>
  <si>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</si>
  <si>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</si>
  <si>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</si>
  <si>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</si>
  <si>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</si>
  <si>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</si>
  <si>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</si>
  <si>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</si>
  <si>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</si>
  <si>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</si>
  <si>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</si>
  <si>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</si>
  <si>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</si>
  <si>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</si>
  <si>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</si>
  <si>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</si>
  <si>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</si>
  <si>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</si>
  <si>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</si>
  <si>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</si>
  <si>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</si>
  <si>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</si>
  <si>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</si>
  <si>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</si>
  <si>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</si>
  <si>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</si>
  <si>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</si>
  <si>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</si>
  <si>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</si>
  <si>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</si>
  <si>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</si>
  <si>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</si>
  <si>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</si>
  <si>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</si>
  <si>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</si>
  <si>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</si>
  <si>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</si>
  <si>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</si>
  <si>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</si>
  <si>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</si>
  <si>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</si>
  <si>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</si>
  <si>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</si>
  <si>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</si>
  <si>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</si>
  <si>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</si>
  <si>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</si>
  <si>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</si>
  <si>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</si>
  <si>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</si>
  <si>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</si>
  <si>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</si>
  <si>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</si>
  <si>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</si>
  <si>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</si>
  <si>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</si>
  <si>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</si>
  <si>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</si>
  <si>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</si>
  <si>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</si>
  <si>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</si>
  <si>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</si>
  <si>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</si>
  <si>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</si>
  <si>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</si>
  <si>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</si>
  <si>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</si>
  <si>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</si>
  <si>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</si>
  <si>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</si>
  <si>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</si>
  <si>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</si>
  <si>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</si>
  <si>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</si>
  <si>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</si>
  <si>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</si>
  <si>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</si>
  <si>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</si>
  <si>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</si>
  <si>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</si>
  <si>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</si>
  <si>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</si>
  <si>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</si>
  <si>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</si>
  <si>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</si>
  <si>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</si>
  <si>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</si>
  <si>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</si>
  <si>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</si>
  <si>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</si>
  <si>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</si>
  <si>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</si>
  <si>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</si>
  <si>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</si>
  <si>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</si>
  <si>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</si>
  <si>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</si>
  <si>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</si>
  <si>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</si>
  <si>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</si>
  <si>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</si>
  <si>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</si>
  <si>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</si>
  <si>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</si>
  <si>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</si>
  <si>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</si>
  <si>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</si>
  <si>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</si>
  <si>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</si>
  <si>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</si>
  <si>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</si>
  <si>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</si>
  <si>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</si>
  <si>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</si>
  <si>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</si>
  <si>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</si>
  <si>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</si>
  <si>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</si>
  <si>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</si>
  <si>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</si>
  <si>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</si>
  <si>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</si>
  <si>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</si>
  <si>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</si>
  <si>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</si>
  <si>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</si>
  <si>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</si>
  <si>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</si>
  <si>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</si>
  <si>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</si>
  <si>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</si>
  <si>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</si>
  <si>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</si>
  <si>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</si>
  <si>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</si>
  <si>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</si>
  <si>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</si>
  <si>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</si>
  <si>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</si>
  <si>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</si>
  <si>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</si>
  <si>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</si>
  <si>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</si>
  <si>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</si>
  <si>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</si>
  <si>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</si>
  <si>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</si>
  <si>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</si>
  <si>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</si>
  <si>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</si>
  <si>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</si>
  <si>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</si>
  <si>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</si>
  <si>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</si>
  <si>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</si>
  <si>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</si>
  <si>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</si>
  <si>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</si>
  <si>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</si>
  <si>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</si>
  <si>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</si>
  <si>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</si>
  <si>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</si>
  <si>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</si>
  <si>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</si>
  <si>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</si>
  <si>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</si>
  <si>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</si>
  <si>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</si>
  <si>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</si>
  <si>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</si>
  <si>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</si>
  <si>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</si>
  <si>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</si>
  <si>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</si>
  <si>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</si>
  <si>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</si>
  <si>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</si>
  <si>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</si>
  <si>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</si>
  <si>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</si>
  <si>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</si>
  <si>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</si>
  <si>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</si>
  <si>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</si>
  <si>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</si>
  <si>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</si>
  <si>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</si>
  <si>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</si>
  <si>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</si>
  <si>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</si>
  <si>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</si>
  <si>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</si>
  <si>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</si>
  <si>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</si>
  <si>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</si>
  <si>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</si>
  <si>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</si>
  <si>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</si>
  <si>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</si>
  <si>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</si>
  <si>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</si>
  <si>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</si>
  <si>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</si>
  <si>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</si>
  <si>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</si>
  <si>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</si>
  <si>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</si>
  <si>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</si>
  <si>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</si>
  <si>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</si>
  <si>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</si>
  <si>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</si>
  <si>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</si>
  <si>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</si>
  <si>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</si>
  <si>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</si>
  <si>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</si>
  <si>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</si>
  <si>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</si>
  <si>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</si>
  <si>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</si>
  <si>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</si>
  <si>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</si>
  <si>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</si>
  <si>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</si>
  <si>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</si>
  <si>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</si>
  <si>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</si>
  <si>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</si>
  <si>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</si>
  <si>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</si>
  <si>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</si>
  <si>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</si>
  <si>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</si>
  <si>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</si>
  <si>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</si>
  <si>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</si>
  <si>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</si>
  <si>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</si>
  <si>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</si>
  <si>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</si>
  <si>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</si>
  <si>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</si>
  <si>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</si>
  <si>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</si>
  <si>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</si>
  <si>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</si>
  <si>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</si>
  <si>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</si>
  <si>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</si>
  <si>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</si>
  <si>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</si>
  <si>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</si>
  <si>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</si>
  <si>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</si>
  <si>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</si>
  <si>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</si>
  <si>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</si>
  <si>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</si>
  <si>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</si>
  <si>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</si>
  <si>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</si>
  <si>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</si>
  <si>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</si>
  <si>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</si>
  <si>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</si>
  <si>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</si>
  <si>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</si>
  <si>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</si>
  <si>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</si>
  <si>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</si>
  <si>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</si>
  <si>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</si>
  <si>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</si>
  <si>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</si>
  <si>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</si>
  <si>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</si>
  <si>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</si>
  <si>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</si>
  <si>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</si>
  <si>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</si>
  <si>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</si>
  <si>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</si>
  <si>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</si>
  <si>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</si>
  <si>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</si>
  <si>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</si>
  <si>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</si>
  <si>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</si>
  <si>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</si>
  <si>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</si>
  <si>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</si>
  <si>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</si>
  <si>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</si>
  <si>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</si>
  <si>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</si>
  <si>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</si>
  <si>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</si>
  <si>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</si>
  <si>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</si>
  <si>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</si>
  <si>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</si>
  <si>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</si>
  <si>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</si>
  <si>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</si>
  <si>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</si>
  <si>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</si>
  <si>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</si>
  <si>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</si>
  <si>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</si>
  <si>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</si>
  <si>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</si>
  <si>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</si>
  <si>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</si>
  <si>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</si>
  <si>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</si>
  <si>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</si>
  <si>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</si>
  <si>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</si>
  <si>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</si>
  <si>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</si>
  <si>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</si>
  <si>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</si>
  <si>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</si>
  <si>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</si>
  <si>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</si>
  <si>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</si>
  <si>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</si>
  <si>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</si>
  <si>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</si>
  <si>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</si>
  <si>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</si>
  <si>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</si>
  <si>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</si>
  <si>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</si>
  <si>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</si>
  <si>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</si>
  <si>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</si>
  <si>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</si>
  <si>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</si>
  <si>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</si>
  <si>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</si>
  <si>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</si>
  <si>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</si>
  <si>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</si>
  <si>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</si>
  <si>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</si>
  <si>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</si>
  <si>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</si>
  <si>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</si>
  <si>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</si>
  <si>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</si>
  <si>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</si>
  <si>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</si>
  <si>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</si>
  <si>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</si>
  <si>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</si>
  <si>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</si>
  <si>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</si>
  <si>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</si>
  <si>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</si>
  <si>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</si>
  <si>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</si>
  <si>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</si>
  <si>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</si>
  <si>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</si>
  <si>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</si>
  <si>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</si>
  <si>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</si>
  <si>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</si>
  <si>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</si>
  <si>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</si>
  <si>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</si>
  <si>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</si>
  <si>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</si>
  <si>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</si>
  <si>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</si>
  <si>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</si>
  <si>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</si>
  <si>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</si>
  <si>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</si>
  <si>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</si>
  <si>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</si>
  <si>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</si>
  <si>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</si>
  <si>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</si>
  <si>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</si>
  <si>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</si>
  <si>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</si>
  <si>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</si>
  <si>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</si>
  <si>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</si>
  <si>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</si>
  <si>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</si>
  <si>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</si>
  <si>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</si>
  <si>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</si>
  <si>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</si>
  <si>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</si>
  <si>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</si>
  <si>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</si>
  <si>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</si>
  <si>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</si>
  <si>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</si>
  <si>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</si>
  <si>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</si>
  <si>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</si>
  <si>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</si>
  <si>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</si>
  <si>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</si>
  <si>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</si>
  <si>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</si>
  <si>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</si>
  <si>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</si>
  <si>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</si>
  <si>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</si>
  <si>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</si>
  <si>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</si>
  <si>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</si>
  <si>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</si>
  <si>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</si>
  <si>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</si>
  <si>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</si>
  <si>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</si>
  <si>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</si>
  <si>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</si>
  <si>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</si>
  <si>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</si>
  <si>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</si>
  <si>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</si>
  <si>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</si>
  <si>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</si>
  <si>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</si>
  <si>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</si>
  <si>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</si>
  <si>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</si>
  <si>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</si>
  <si>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</si>
  <si>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</si>
  <si>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</si>
  <si>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</si>
  <si>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</si>
  <si>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</si>
  <si>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</si>
  <si>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</si>
  <si>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</si>
  <si>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</si>
  <si>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</si>
  <si>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</si>
  <si>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</si>
  <si>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</si>
  <si>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</si>
  <si>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</si>
  <si>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</si>
  <si>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</si>
  <si>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</si>
  <si>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</si>
  <si>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</si>
  <si>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</si>
  <si>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</si>
  <si>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</si>
  <si>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</si>
  <si>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</si>
  <si>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</si>
  <si>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</si>
  <si>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</si>
  <si>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</si>
  <si>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</si>
  <si>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</si>
  <si>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</si>
  <si>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</si>
  <si>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</si>
  <si>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</si>
  <si>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</si>
  <si>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</si>
  <si>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</si>
  <si>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</si>
  <si>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</si>
  <si>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</si>
  <si>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</si>
  <si>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</si>
  <si>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</si>
  <si>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</si>
  <si>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</si>
  <si>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</si>
  <si>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</si>
  <si>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</si>
  <si>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</si>
  <si>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</si>
  <si>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</si>
  <si>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</si>
  <si>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</si>
  <si>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</si>
  <si>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</si>
  <si>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</si>
  <si>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</si>
  <si>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</si>
  <si>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</si>
  <si>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</si>
  <si>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</si>
  <si>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</si>
  <si>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</si>
  <si>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</si>
  <si>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</si>
  <si>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</si>
  <si>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</si>
  <si>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</si>
  <si>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</si>
  <si>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</si>
  <si>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</si>
  <si>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</si>
  <si>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</si>
  <si>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</si>
  <si>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</si>
  <si>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</si>
  <si>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</si>
  <si>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</si>
  <si>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</si>
  <si>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</si>
  <si>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</si>
  <si>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</si>
  <si>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</si>
  <si>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</si>
  <si>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</si>
  <si>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</si>
  <si>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</si>
  <si>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</si>
  <si>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</si>
  <si>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</si>
  <si>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</si>
  <si>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</si>
  <si>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</si>
  <si>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</si>
  <si>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</si>
  <si>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</si>
  <si>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</si>
  <si>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</si>
  <si>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</si>
  <si>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</si>
  <si>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</si>
  <si>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</si>
  <si>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</si>
  <si>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</si>
  <si>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</si>
  <si>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</si>
  <si>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</si>
  <si>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</si>
  <si>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</si>
  <si>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</si>
  <si>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</si>
  <si>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</si>
  <si>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</si>
  <si>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</si>
  <si>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</si>
  <si>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</si>
  <si>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</si>
  <si>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</si>
  <si>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</si>
  <si>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</si>
  <si>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</si>
  <si>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</si>
  <si>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</si>
  <si>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</si>
  <si>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</si>
  <si>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</si>
  <si>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</si>
  <si>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</si>
  <si>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</si>
  <si>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</si>
  <si>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</si>
  <si>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</si>
  <si>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</si>
  <si>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</si>
  <si>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</si>
  <si>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</si>
  <si>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</si>
  <si>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</si>
  <si>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</si>
  <si>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</si>
  <si>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</si>
  <si>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</si>
  <si>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</si>
  <si>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</si>
  <si>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</si>
  <si>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</si>
  <si>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</si>
  <si>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</si>
  <si>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</si>
  <si>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</si>
  <si>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</si>
  <si>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</si>
  <si>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</si>
  <si>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</si>
  <si>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</si>
  <si>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</si>
  <si>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</si>
  <si>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</si>
  <si>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</si>
  <si>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</si>
  <si>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</si>
  <si>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</si>
  <si>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</si>
  <si>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</si>
  <si>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</si>
  <si>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</si>
  <si>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</si>
  <si>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</si>
  <si>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</si>
  <si>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</si>
  <si>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</si>
  <si>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</si>
  <si>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</si>
  <si>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</si>
  <si>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</si>
  <si>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</si>
  <si>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</si>
  <si>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</si>
  <si>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</si>
  <si>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</si>
  <si>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</si>
  <si>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</si>
  <si>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</si>
  <si>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</si>
  <si>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</si>
  <si>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</si>
  <si>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</si>
  <si>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</si>
  <si>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</si>
  <si>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</si>
  <si>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</si>
  <si>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</si>
  <si>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</si>
  <si>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</si>
  <si>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</si>
  <si>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</si>
  <si>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</si>
  <si>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</si>
  <si>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</si>
  <si>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</si>
  <si>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</si>
  <si>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</si>
  <si>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</si>
  <si>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</si>
  <si>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</si>
  <si>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</si>
  <si>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</si>
  <si>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</si>
  <si>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</si>
  <si>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</si>
  <si>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</si>
  <si>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</si>
  <si>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</si>
  <si>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</si>
  <si>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</si>
  <si>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</si>
  <si>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</si>
  <si>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</si>
  <si>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</si>
  <si>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</si>
  <si>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</si>
  <si>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</si>
  <si>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</si>
  <si>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</si>
  <si>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</si>
  <si>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</si>
  <si>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</si>
  <si>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</si>
  <si>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</si>
  <si>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</si>
  <si>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</si>
  <si>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</si>
  <si>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</si>
  <si>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</si>
  <si>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</si>
  <si>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</si>
  <si>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15 min </t>
  </si>
  <si>
    <t>PCM-20251021-00001285</t>
  </si>
  <si>
    <t xml:space="preserve">EM team need 20 min </t>
  </si>
  <si>
    <t>PCM-20251021-00001199</t>
  </si>
  <si>
    <t xml:space="preserve">ETA 30 mins </t>
  </si>
  <si>
    <t>TT-20251021-01044 // NA</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</si>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</sst>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288.57414884259197</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45951.522574768518</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45951.522574768518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45951.522574768518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45951.522574768518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45951.522574768518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45951.522574768518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45951.522574768518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45951.522574768518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45951.522574768518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45951.522574768518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45951.522574768518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45951.522574768518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45951.522574768518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45951.522574768518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45951.522574768518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45951.522574768518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45951.522574768518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45951.522574768518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45951.522574768518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45951.522574768518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45951.522574768518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45951.522574768518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45951.522574768518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45951.522574768518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45951.522574768518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45951.522574768518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45951.522574768518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45951.522574768518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45951.522574768518</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45951.522574768518</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45951.522574768518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45951.522574768518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45951.522574768518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45951.522574768518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45951.522574768518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45951.522574768518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45951.522574768518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45951.522574768518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45951.522574768518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45951.522574768518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45951.522574768518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45951.522574768518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45951.522574768518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45951.522574768518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45951.522574768518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45951.522574768518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45951.522574768518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45951.522574768518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45951.522574768518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45951.522574768518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45951.522574768518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45951.522574768518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45951.522574768518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45951.522574768518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45951.522574768518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45951.522574768518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45951.522574768518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45951.522574768518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45951.522574768518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45951.522574768518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45951.522574768518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45951.522574768518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45951.522574768518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45951.522574768518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45951.522574768518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45951.522574768518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45951.522574768518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45951.522574768518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45951.522574768518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45951.522574768518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45951.522574768518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45951.522574768518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45951.522574768518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45951.522574768518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45951.522574768518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45951.522574768518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45951.522574768518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45951.522574768518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45951.522574768518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45951.522574768518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45951.522574768518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45951.522574768518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45951.522574768518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45951.522574768518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45951.522574768518</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45951.522574768518</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54870C05-4B10-4F3D-A34E-E51EED44E77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144.7954914351867</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126.52273680555663</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7.0267993055531406</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45951.522574768518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45951.522574768518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45951.522574768518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45951.522574768518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45951.522574768518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45951.522574768518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45951.522574768518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45951.522574768518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45951.522574768518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45951.522574768518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45951.522574768518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45951.522574768518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45951.522574768518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45951.522574768518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45951.522574768518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45951.522574768518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45951.522574768518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45951.522574768518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45951.522574768518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45951.522574768518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45951.522574768518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45951.522574768518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45951.522574768518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45951.522574768518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45951.522574768518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45951.522574768518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45951.522574768518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45951.522574768518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45951.522574768518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45951.522574768518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45951.522574768518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45951.522574768518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45951.522574768518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45951.522574768518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45951.522574768518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45951.522574768518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45951.522574768518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45951.522574768518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45951.522574768518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45951.522574768518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45951.522574768518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45951.522574768518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45951.522574768518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45951.522574768518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45951.522574768518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45951.522574768518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45951.522574768518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45951.522574768518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45951.522574768518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45951.522574768518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45951.522574768518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45951.522574768518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45951.522574768518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45951.522574768518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45951.522574768518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45951.522574768518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45951.522574768518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45951.522574768518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45951.522574768518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45951.522574768518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45951.522574768518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45951.522574768518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45951.522574768518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45951.522574768518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45951.522574768518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45951.522574768518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45951.522574768518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45951.522574768518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45951.522574768518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45951.522574768518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45951.522574768518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45951.522574768518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45951.522574768518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45951.522574768518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45951.522574768518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45951.522574768518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45951.522574768518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45951.522574768518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45951.522574768518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45951.522574768518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45951.522574768518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45951.522574768518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45951.522574768518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45951.522574768518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45951.522574768518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45951.522574768518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45951.522574768518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45951.522574768518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45951.522574768518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45951.522574768518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45951.522574768518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45951.522574768518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45951.522574768518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45951.522574768518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45951.522574768518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45951.522574768518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45951.522574768518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45951.522574768518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45951.522574768518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45951.522574768518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45951.522574768518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45951.522574768518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45951.522574768518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45951.522574768518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45951.522574768518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45951.522574768518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45951.522574768518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45951.522574768518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45951.522574768518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45951.522574768518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45951.522574768518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45951.522574768518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45951.522574768518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45951.522574768518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45951.522574768518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45951.522574768518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45951.522574768518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45951.522574768518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45951.522574768518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45951.522574768518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45951.522574768518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45951.522574768518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45951.522574768518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45951.522574768518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45951.522574768518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45951.522574768518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45951.522574768518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45951.522574768518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45951.522574768518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45951.522574768518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45951.522574768518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45951.522574768518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45951.522574768518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45951.522574768518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45951.522574768518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45951.522574768518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45951.522574768518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45951.522574768518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45951.522574768518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45951.522574768518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45951.522574768518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45951.522574768518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45951.522574768518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45951.522574768518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45951.522574768518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45951.522574768518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45951.522574768518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45951.522574768518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45951.522574768518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45951.522574768518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45951.522574768518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45951.522574768518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45951.522574768518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45951.522574768518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45951.522574768518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45951.522574768518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45951.522574768518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45951.522574768518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45951.522574768518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45951.522574768518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45951.522574768518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45951.522574768518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45951.522574768518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45951.522574768518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45951.522574768518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45951.522574768518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45951.522574768518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45951.522574768518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45951.522574768518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45951.522574768518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45951.522574768518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45951.522574768518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45951.522574768518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45951.522574768518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45951.522574768518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45951.522574768518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45951.522574768518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45951.522574768518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45951.522574768518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45951.522574768518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45951.522574768518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45951.522574768518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45951.522574768518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45951.522574768518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45951.522574768518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45951.522574768518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45951.522574768518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45951.522574768518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45951.522574768518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45951.522574768518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45951.522574768518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45951.522574768518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45951.522574768518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45951.522574768518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45951.522574768518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45951.522574768518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45951.522574768518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45951.522574768518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45951.522574768518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45951.522574768518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45951.522574768518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45951.522574768518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45951.522574768518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45951.522574768518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45951.522574768518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45951.522574768518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45951.522574768518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45951.522574768518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45951.522574768518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45951.522574768518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45951.522574768518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45951.522574768518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45951.522574768518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45951.522574768518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45951.522574768518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45951.522574768518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45951.522574768518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45951.522574768518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45951.522574768518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45951.522574768518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45951.522574768518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45951.522574768518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45951.522574768518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45951.522574768518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45951.522574768518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45951.522574768518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45951.522574768518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45951.522574768518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45951.522574768518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45951.522574768518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45951.522574768518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45951.522574768518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45951.522574768518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45951.522574768518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45951.522574768518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45951.522574768518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45951.522574768518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45951.522574768518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45951.522574768518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45951.522574768518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45951.522574768518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45951.522574768518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45951.522574768518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45951.522574768518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45951.522574768518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45951.522574768518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45951.522574768518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45951.522574768518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45951.522574768518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45951.522574768518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45951.522574768518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45951.522574768518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45951.522574768518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45951.522574768518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45951.522574768518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45951.522574768518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45951.522574768518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45951.522574768518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45951.522574768518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45951.522574768518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45951.522574768518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45951.522574768518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45951.522574768518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45951.522574768518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45951.522574768518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45951.522574768518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45951.522574768518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45951.522574768518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45951.522574768518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45951.522574768518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45951.522574768518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45951.522574768518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45951.522574768518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45951.522574768518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45951.522574768518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45951.522574768518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45951.522574768518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45951.522574768518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45951.522574768518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45951.522574768518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45951.522574768518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45951.522574768518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45951.522574768518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45951.522574768518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45951.522574768518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45951.522574768518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45951.522574768518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45951.522574768518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45951.522574768518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45951.522574768518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45951.522574768518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45951.522574768518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45951.522574768518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45951.522574768518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45951.522574768518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45951.522574768518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45951.522574768518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45951.522574768518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45951.522574768518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45951.522574768518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45951.522574768518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45951.522574768518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45951.522574768518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45951.522574768518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45951.522574768518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45951.522574768518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45951.522574768518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45951.522574768518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45951.522574768518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45951.522574768518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45951.522574768518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45951.522574768518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45951.522574768518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45951.522574768518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45951.522574768518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45951.522574768518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45951.522574768518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45951.522574768518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45951.522574768518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45951.522574768518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45951.522574768518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45951.522574768518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45951.522574768518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45951.522574768518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45951.522574768518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45951.522574768518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45951.522574768518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45951.522574768518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45951.522574768518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45951.522574768518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45951.522574768518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45951.522574768518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45951.522574768518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45951.522574768518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45951.522574768518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45951.522574768518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45951.522574768518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45951.522574768518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45951.522574768518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45951.522574768518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45951.522574768518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45951.522574768518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45951.522574768518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45951.522574768518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45951.522574768518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45951.522574768518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45951.522574768518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45951.522574768518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45951.522574768518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45951.522574768518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45951.522574768518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45951.522574768518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45951.522574768518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45951.522574768518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45951.522574768518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45951.522574768518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45951.522574768518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45951.522574768518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45951.522574768518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45951.522574768518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45951.522574768518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45951.522574768518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45951.522574768518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45951.522574768518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45951.522574768518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45951.522574768518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45951.522574768518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45951.522574768518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45951.522574768518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45951.522574768518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45951.522574768518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45951.522574768518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45951.522574768518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45951.522574768518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45951.522574768518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45951.522574768518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45951.522574768518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45951.522574768518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45951.522574768518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45951.522574768518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45951.522574768518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45951.522574768518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45951.522574768518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45951.522574768518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45951.522574768518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45951.522574768518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45951.522574768518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45951.522574768518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45951.522574768518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45951.522574768518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45951.522574768518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45951.522574768518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45951.522574768518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45951.522574768518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45951.522574768518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45951.522574768518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45951.522574768518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45951.522574768518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45951.522574768518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45951.522574768518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45951.522574768518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45951.522574768518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45951.522574768518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45951.522574768518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45951.522574768518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45951.522574768518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45951.522574768518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45951.522574768518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45951.522574768518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45951.522574768518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45951.522574768518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45951.522574768518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45951.522574768518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45951.522574768518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45951.522574768518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45951.522574768518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45951.522574768518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45951.522574768518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45951.522574768518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45951.522574768518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45951.522574768518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45951.522574768518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45951.522574768518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45951.522574768518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45951.522574768518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45951.522574768518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45951.522574768518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45951.522574768518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45951.522574768518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45951.522574768518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45951.522574768518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45951.522574768518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45951.522574768518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45951.522574768518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45951.522574768518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45951.522574768518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45951.522574768518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45951.522574768518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45951.522574768518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45951.522574768518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45951.522574768518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45951.522574768518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45951.522574768518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45951.522574768518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45951.522574768518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45951.522574768518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45951.522574768518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45951.522574768518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45951.522574768518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45951.522574768518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45951.522574768518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45951.522574768518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45951.522574768518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45951.522574768518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45951.522574768518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45951.522574768518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45951.522574768518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45951.522574768518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45951.522574768518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45951.522574768518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45951.522574768518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45951.522574768518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45951.522574768518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45951.522574768518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45951.522574768518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45951.522574768518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45951.522574768518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45951.522574768518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45951.522574768518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45951.522574768518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45951.522574768518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45951.522574768518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45951.522574768518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45951.522574768518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45951.522574768518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45951.522574768518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45951.522574768518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45951.522574768518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45951.522574768518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45951.522574768518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45951.522574768518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45951.522574768518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45951.522574768518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45951.522574768518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45951.522574768518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45951.522574768518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45951.522574768518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45951.522574768518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45951.522574768518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45951.522574768518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45951.522574768518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45951.522574768518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45951.522574768518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45951.522574768518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45951.522574768518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45951.522574768518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45951.522574768518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45951.522574768518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45951.522574768518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45951.522574768518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45951.522574768518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45951.522574768518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45951.522574768518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45951.522574768518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45951.522574768518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45951.522574768518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45951.522574768518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45951.522574768518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45951.522574768518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45951.522574768518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45951.522574768518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45951.522574768518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45951.522574768518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45951.522574768518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45951.522574768518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45951.522574768518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45951.522574768518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45951.522574768518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45951.522574768518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45951.522574768518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45951.522574768518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45951.522574768518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45951.522574768518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45951.522574768518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45951.522574768518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45951.522574768518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45951.522574768518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45951.522574768518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45951.522574768518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45951.522574768518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45951.522574768518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45951.522574768518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45951.522574768518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45951.522574768518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45951.522574768518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45951.522574768518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45951.522574768518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45951.522574768518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45951.522574768518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45951.522574768518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45951.522574768518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45951.522574768518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45951.522574768518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45951.522574768518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45951.522574768518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45951.522574768518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45951.522574768518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45951.522574768518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45951.522574768518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45951.522574768518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45951.522574768518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45951.522574768518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45951.522574768518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45951.522574768518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45951.522574768518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45951.522574768518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45951.522574768518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45951.522574768518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45951.522574768518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45951.522574768518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45951.522574768518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45951.522574768518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45951.522574768518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45951.522574768518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45951.522574768518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45951.522574768518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45951.522574768518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45951.522574768518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45951.522574768518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45951.522574768518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45951.522574768518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45951.522574768518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45951.522574768518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45951.522574768518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45951.522574768518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45951.522574768518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45951.522574768518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45951.522574768518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45951.522574768518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45951.522574768518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45951.522574768518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45951.522574768518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45951.522574768518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45951.522574768518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45951.522574768518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45951.522574768518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45951.522574768518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45951.522574768518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45951.522574768518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45951.522574768518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45951.522574768518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45951.522574768518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45951.522574768518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45951.522574768518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45951.522574768518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45951.522574768518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45951.522574768518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45951.522574768518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45951.522574768518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45951.522574768518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45951.522574768518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45951.522574768518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45951.522574768518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45951.522574768518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45951.522574768518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45951.522574768518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45951.522574768518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45951.522574768518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45951.522574768518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45951.522574768518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45951.522574768518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45951.522574768518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45951.522574768518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45951.522574768518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45951.522574768518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45951.522574768518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45951.522574768518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45951.522574768518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45951.522574768518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45951.522574768518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45951.522574768518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45951.522574768518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45951.522574768518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45951.522574768518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45951.522574768518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45951.522574768518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45951.522574768518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45951.522574768518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45951.522574768518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45951.522574768518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45951.522574768518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45951.522574768518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45951.522574768518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45951.522574768518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45951.522574768518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45951.522574768518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45951.522574768518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45951.522574768518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45951.522574768518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45951.522574768518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45951.522574768518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45951.522574768518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45951.522574768518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45951.522574768518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45951.522574768518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45951.522574768518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45951.522574768518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45951.522574768518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45951.522574768518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45951.522574768518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45951.522574768518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45951.522574768518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45951.522574768518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45951.522574768518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45951.522574768518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45951.522574768518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45951.522574768518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45951.522574768518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45951.522574768518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45951.522574768518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45951.522574768518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45951.522574768518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45951.522574768518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45951.522574768518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45951.522574768518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45951.522574768518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45951.522574768518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45951.522574768518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45951.522574768518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45951.522574768518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45951.522574768518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45951.522574768518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45951.522574768518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45951.522574768518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45951.522574768518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45951.522574768518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45951.522574768518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45951.522574768518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45951.522574768518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45951.522574768518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45951.522574768518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45951.522574768518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45951.522574768518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45951.522574768518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45951.522574768518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45951.522574768518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45951.522574768518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45951.522574768518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45951.522574768518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45951.522574768518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45951.522574768518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45951.522574768518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45951.522574768518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45951.522574768518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45951.522574768518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45951.522574768518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45951.522574768518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45951.522574768518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45951.522574768518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45951.522574768518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45951.522574768518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45951.522574768518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45951.522574768518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45951.522574768518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45951.522574768518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45951.522574768518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45951.522574768518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45951.522574768518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45951.522574768518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45951.522574768518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45951.522574768518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45951.522574768518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45951.522574768518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45951.522574768518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45951.522574768518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45951.522574768518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45951.522574768518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45951.522574768518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45951.522574768518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45951.522574768518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45951.522574768518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45951.522574768518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45951.522574768518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45951.522574768518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45951.522574768518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45951.522574768518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45951.522574768518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45951.522574768518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45951.522574768518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45951.522574768518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45951.522574768518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45951.522574768518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45951.522574768518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45951.522574768518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45951.522574768518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45951.522574768518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45951.522574768518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45951.522574768518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45951.522574768518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45951.522574768518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45951.522574768518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45951.522574768518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45951.522574768518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45951.522574768518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45951.522574768518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45951.522574768518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45951.522574768518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45951.522574768518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45951.522574768518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45951.522574768518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45951.522574768518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45951.522574768518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45951.522574768518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45951.522574768518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45951.522574768518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45951.522574768518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45951.522574768518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45951.522574768518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45951.522574768518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45951.522574768518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45951.522574768518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45951.522574768518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45951.522574768518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45951.522574768518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45951.522574768518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45951.522574768518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45951.522574768518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45951.522574768518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45951.522574768518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45951.522574768518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45951.522574768518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45951.522574768518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45951.522574768518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45951.522574768518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45951.522574768518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45951.522574768518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45951.522574768518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45951.522574768518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45951.522574768518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45951.522574768518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45951.522574768518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45951.522574768518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45951.522574768518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45951.522574768518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45951.522574768518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45951.522574768518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45951.522574768518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45951.522574768518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45951.522574768518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45951.522574768518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45951.522574768518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45951.522574768518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45951.522574768518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45951.522574768518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45951.522574768518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45951.522574768518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45951.522574768518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45951.522574768518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45951.522574768518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45951.522574768518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45951.522574768518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45951.522574768518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45951.522574768518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45951.522574768518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45951.522574768518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45951.522574768518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45951.522574768518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45951.522574768518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45951.522574768518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45951.522574768518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45951.522574768518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45951.522574768518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45951.522574768518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45951.522574768518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45951.522574768518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45951.522574768518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45951.522574768518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45951.522574768518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45951.522574768518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45951.522574768518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45951.522574768518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45951.522574768518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45951.522574768518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45951.522574768518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45951.522574768518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45951.522574768518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45951.522574768518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45951.522574768518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45951.522574768518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45951.522574768518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45951.522574768518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45951.522574768518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45951.522574768518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45951.522574768518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45951.522574768518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45951.522574768518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45951.522574768518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45951.522574768518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45951.522574768518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45951.522574768518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45951.522574768518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45951.522574768518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45951.522574768518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45951.522574768518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45951.522574768518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45951.522574768518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45951.522574768518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45951.522574768518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45951.522574768518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45951.522574768518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45951.522574768518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45951.522574768518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45951.522574768518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45951.522574768518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45951.522574768518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45951.522574768518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45951.522574768518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45951.522574768518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45951.522574768518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45951.522574768518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45951.522574768518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45951.522574768518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45951.522574768518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45951.522574768518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45951.522574768518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45951.522574768518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45951.522574768518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45951.522574768518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45951.522574768518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45951.522574768518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45951.522574768518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45951.522574768518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45951.522574768518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45951.522574768518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45951.522574768518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45951.522574768518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45951.522574768518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45951.522574768518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45951.522574768518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45951.522574768518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45951.522574768518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45951.522574768518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45951.522574768518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45951.522574768518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45951.522574768518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45951.522574768518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45951.522574768518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45951.522574768518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45951.522574768518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45951.522574768518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45951.522574768518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45951.522574768518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45951.522574768518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45951.522574768518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45951.522574768518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45951.522574768518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45951.522574768518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45951.522574768518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45951.522574768518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45951.522574768518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45951.522574768518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45951.522574768518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45951.522574768518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45951.522574768518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45951.522574768518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45951.522574768518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45951.522574768518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45951.522574768518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45951.522574768518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45951.522574768518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45951.522574768518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45951.522574768518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45951.522574768518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45951.522574768518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45951.522574768518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45951.522574768518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45951.522574768518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45951.522574768518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45951.522574768518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45951.522574768518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45951.522574768518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45951.522574768518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45951.522574768518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45951.522574768518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45951.522574768518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45951.522574768518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45951.522574768518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45951.522574768518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45951.522574768518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45951.522574768518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45951.522574768518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45951.522574768518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45951.522574768518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45951.522574768518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45951.522574768518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45951.522574768518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45951.522574768518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45951.522574768518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45951.522574768518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45951.522574768518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45951.522574768518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45951.522574768518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45951.522574768518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45951.522574768518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45951.522574768518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45951.522574768518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45951.522574768518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45951.522574768518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45951.522574768518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45951.522574768518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45951.522574768518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45951.522574768518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45951.522574768518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45951.522574768518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45951.522574768518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45951.522574768518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45951.522574768518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45951.522574768518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45951.522574768518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45951.522574768518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45951.522574768518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45951.522574768518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45951.522574768518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45951.522574768518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45951.522574768518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45951.522574768518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45951.522574768518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45951.522574768518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45951.522574768518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45951.522574768518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45951.522574768518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45951.522574768518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45951.522574768518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45951.522574768518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45951.522574768518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45951.522574768518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45951.522574768518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45951.522574768518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45951.522574768518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45951.522574768518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45951.522574768518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45951.522574768518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45951.522574768518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45951.522574768518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45951.522574768518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45951.522574768518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45951.522574768518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45951.522574768518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45951.522574768518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45951.522574768518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45951.522574768518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45951.522574768518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45951.522574768518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45951.522574768518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45951.522574768518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45951.522574768518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45951.522574768518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45951.522574768518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45951.522574768518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45951.522574768518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45951.522574768518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45951.522574768518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45951.522574768518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45951.522574768518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45951.522574768518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45951.522574768518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45951.522574768518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45951.522574768518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45951.522574768518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45951.522574768518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45951.522574768518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45951.522574768518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45951.522574768518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45951.522574768518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45951.522574768518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45951.522574768518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45951.522574768518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45951.522574768518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45951.522574768518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45951.522574768518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45951.522574768518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45951.522574768518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45951.522574768518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45951.522574768518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45951.522574768518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45951.522574768518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45951.522574768518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45951.522574768518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45951.522574768518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45951.522574768518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45951.522574768518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45951.522574768518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45951.522574768518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45951.522574768518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45951.522574768518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45951.522574768518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45951.522574768518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45951.522574768518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45951.522574768518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45951.522574768518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45951.522574768518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45951.522574768518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45951.522574768518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45951.522574768518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45951.522574768518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45951.522574768518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45951.522574768518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45951.522574768518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45951.522574768518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45951.522574768518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45951.522574768518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45951.522574768518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45951.522574768518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45951.522574768518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45951.522574768518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45951.522574768518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45951.522574768518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45951.522574768518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45951.522574768518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45951.522574768518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45951.522574768518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45951.522574768518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45951.522574768518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45951.522574768518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45951.522574768518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45951.522574768518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45951.522574768518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45951.522574768518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45951.522574768518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45951.522574768518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45951.522574768518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45951.522574768518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45951.522574768518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45951.522574768518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45951.522574768518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45951.522574768518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45951.522574768518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45951.522574768518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45951.522574768518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45951.522574768518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45951.522574768518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45951.522574768518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45951.522574768518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45951.522574768518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45951.522574768518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45951.522574768518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45951.522574768518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45951.522574768518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45951.522574768518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45951.522574768518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45951.522574768518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45951.522574768518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45951.522574768518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45951.522574768518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45951.522574768518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45951.522574768518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45951.522574768518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45951.522574768518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45951.522574768518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45951.522574768518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45951.522574768518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45951.522574768518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45951.522574768518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45951.522574768518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45951.522574768518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45951.522574768518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45951.522574768518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45951.522574768518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45951.522574768518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45951.522574768518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45951.522574768518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45951.522574768518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45951.522574768518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45951.522574768518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45951.522574768518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45951.522574768518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45951.522574768518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45951.522574768518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45951.522574768518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45951.522574768518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45951.522574768518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45951.522574768518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45951.522574768518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45951.522574768518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45951.522574768518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45951.522574768518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45951.522574768518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45951.522574768518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45951.522574768518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45951.522574768518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45951.522574768518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45951.522574768518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45951.522574768518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45951.522574768518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45951.522574768518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45951.522574768518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45951.522574768518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45951.522574768518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45951.522574768518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45951.522574768518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45951.522574768518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45951.522574768518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45951.522574768518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45951.522574768518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45951.522574768518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45951.522574768518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45951.522574768518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45951.522574768518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45951.522574768518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45951.522574768518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45951.522574768518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45951.522574768518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45951.522574768518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45951.522574768518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45951.522574768518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45951.522574768518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45951.522574768518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45951.522574768518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45951.522574768518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45951.522574768518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45951.522574768518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45951.522574768518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45951.522574768518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45951.522574768518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45951.522574768518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45951.522574768518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45951.522574768518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45951.522574768518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45951.522574768518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45951.522574768518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45951.522574768518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45951.522574768518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45951.522574768518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45951.522574768518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45951.522574768518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45951.522574768518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45951.522574768518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45951.522574768518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45951.522574768518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45951.522574768518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45951.522574768518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45951.522574768518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45951.522574768518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45951.522574768518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45951.522574768518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45951.522574768518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45951.522574768518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45951.522574768518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45951.522574768518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45951.522574768518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45951.522574768518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45951.522574768518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45951.522574768518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45951.522574768518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45951.522574768518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45951.522574768518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45951.522574768518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45951.522574768518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45951.522574768518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45951.522574768518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45951.522574768518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45951.522574768518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45951.522574768518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45951.522574768518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45951.522574768518</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248.0418571759219</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36486</v>
      </c>
      <c r="E3" s="100" t="s">
        <v>38998</v>
      </c>
      <c r="F3" s="125">
        <v>45951.399236111109</v>
      </c>
      <c r="G3" s="126">
        <f ca="1">IFERROR(NOW()-F3,"")</f>
        <v>0.12333865740947658</v>
      </c>
      <c r="H3" s="125">
        <v>45951.393472222226</v>
      </c>
      <c r="I3" s="121" t="str">
        <f>IFERROR(VLOOKUP(D3,DB!A:F,6,0),"")</f>
        <v>Generator-SG</v>
      </c>
      <c r="J3" s="121" t="str">
        <f>IFERROR(VLOOKUP(D3,DB!A:G,7,0),"")</f>
        <v>Dead</v>
      </c>
      <c r="K3" s="127" t="s">
        <v>39089</v>
      </c>
      <c r="L3" s="123" t="str">
        <f>IFERROR(VLOOKUP(D3,DB!A:I,9,0),"")</f>
        <v>Latis</v>
      </c>
    </row>
    <row r="4" spans="1:16" ht="15" customHeight="1">
      <c r="A4" s="121"/>
      <c r="B4" s="121" t="str">
        <f>IFERROR(VLOOKUP(D4,DB!A:K,11,0),"")</f>
        <v/>
      </c>
      <c r="C4" s="122"/>
      <c r="D4" s="123"/>
      <c r="E4" s="100"/>
      <c r="F4" s="125"/>
      <c r="G4" s="126">
        <f ca="1">IFERROR(NOW()-F4,"")</f>
        <v>45951.522574768518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45951.522574768518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45951.522574768518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45951.522574768518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45951.522574768518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45951.522574768518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45951.522574768518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45951.522574768518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45951.522574768518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45951.522574768518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45951.522574768518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45951.522574768518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45951.522574768518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45951.522574768518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45951.522574768518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45951.522574768518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45951.522574768518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45951.522574768518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45951.522574768518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45951.522574768518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45951.522574768518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45951.522574768518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45951.522574768518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45951.522574768518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45951.522574768518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45951.522574768518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45951.522574768518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45951.522574768518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45951.522574768518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45951.522574768518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45951.522574768518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45951.522574768518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45951.522574768518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45951.522574768518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45951.522574768518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45951.522574768518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45951.522574768518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45951.522574768518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45951.522574768518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45951.522574768518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45951.522574768518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45951.522574768518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45951.522574768518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45951.522574768518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45951.522574768518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45951.522574768518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45951.522574768518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45951.522574768518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45951.522574768518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45951.522574768518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45951.522574768518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45951.522574768518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45951.522574768518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45951.522574768518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45951.522574768518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45951.522574768518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45951.522574768518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45951.522574768518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45951.522574768518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45951.522574768518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45951.522574768518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45951.522574768518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45951.522574768518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45951.522574768518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45951.522574768518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45951.522574768518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45951.522574768518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45951.522574768518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45951.522574768518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45951.522574768518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45951.522574768518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45951.522574768518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45951.522574768518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45951.522574768518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45951.522574768518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45951.522574768518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45951.522574768518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45951.522574768518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45951.522574768518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45951.522574768518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45951.522574768518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45951.522574768518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45951.522574768518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45951.522574768518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45951.522574768518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45951.522574768518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45951.522574768518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45951.522574768518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45951.522574768518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45951.522574768518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45951.522574768518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45951.522574768518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45951.522574768518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45951.522574768518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45951.522574768518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45951.522574768518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45951.522574768518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45951.522574768518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45951.522574768518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45951.522574768518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45951.522574768518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45951.522574768518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45951.522574768518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45951.522574768518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45951.522574768518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45951.522574768518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45951.522574768518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45951.522574768518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45951.522574768518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45951.522574768518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45951.522574768518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45951.522574768518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45951.522574768518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45951.522574768518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45951.522574768518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45951.522574768518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45951.522574768518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45951.522574768518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45951.522574768518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45951.522574768518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45951.522574768518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45951.522574768518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45951.522574768518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45951.522574768518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45951.522574768518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45951.522574768518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45951.522574768518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45951.522574768518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45951.522574768518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45951.522574768518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45951.522574768518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45951.522574768518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45951.522574768518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45951.522574768518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45951.522574768518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45951.522574768518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45951.522574768518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45951.522574768518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45951.522574768518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45951.522574768518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45951.522574768518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45951.522574768518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45951.522574768518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45951.522574768518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45951.522574768518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45951.522574768518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45951.522574768518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45951.522574768518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45951.522574768518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45951.522574768518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45951.522574768518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45951.522574768518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45951.522574768518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45951.522574768518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45951.522574768518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45951.522574768518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45951.522574768518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45951.522574768518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45951.522574768518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45951.522574768518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45951.522574768518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45951.522574768518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45951.522574768518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45951.522574768518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45951.522574768518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45951.522574768518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45951.522574768518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45951.522574768518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45951.522574768518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45951.522574768518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45951.522574768518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45951.522574768518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45951.522574768518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45951.522574768518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45951.522574768518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45951.522574768518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45951.522574768518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45951.522574768518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45951.522574768518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45951.522574768518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45951.522574768518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45951.522574768518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45951.522574768518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45951.522574768518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45951.522574768518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45951.522574768518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45951.522574768518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45951.522574768518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45951.522574768518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45951.522574768518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45951.522574768518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45951.522574768518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45951.522574768518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45951.522574768518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45951.522574768518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45951.522574768518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45951.522574768518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45951.522574768518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45951.522574768518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45951.522574768518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45951.522574768518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45951.522574768518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45951.522574768518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45951.522574768518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45951.522574768518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45951.522574768518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45951.522574768518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45951.522574768518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45951.522574768518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45951.522574768518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45951.522574768518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45951.522574768518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45951.522574768518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45951.522574768518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45951.522574768518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45951.522574768518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45951.522574768518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45951.522574768518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45951.522574768518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45951.522574768518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45951.522574768518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45951.522574768518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45951.522574768518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45951.522574768518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45951.522574768518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45951.522574768518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45951.522574768518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45951.522574768518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45951.522574768518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45951.522574768518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45951.522574768518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45951.522574768518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45951.522574768518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45951.522574768518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45951.522574768518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45951.522574768518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45951.522574768518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45951.522574768518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45951.522574768518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45951.522574768518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45951.522574768518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45951.522574768518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45951.522574768518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45951.522574768518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45951.522574768518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45951.522574768518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45951.522574768518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45951.522574768518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45951.522574768518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45951.522574768518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45951.522574768518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45951.522574768518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45951.522574768518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45951.522574768518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45951.522574768518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45951.522574768518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45951.522574768518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45951.522574768518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45951.522574768518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45951.522574768518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45951.522574768518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45951.522574768518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45951.522574768518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45951.522574768518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45951.522574768518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45951.522574768518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45951.522574768518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45951.522574768518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45951.522574768518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45951.522574768518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45951.522574768518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45951.522574768518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45951.522574768518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45951.522574768518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45951.522574768518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45951.522574768518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45951.522574768518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45951.522574768518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45951.522574768518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45951.522574768518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45951.522574768518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45951.522574768518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45951.522574768518</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45951.522574768518</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59.690514583329787</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39077</v>
      </c>
      <c r="F3" s="38">
        <v>45926.188877314817</v>
      </c>
      <c r="G3" s="146">
        <f t="shared" ref="G3" ca="1" si="0">IFERROR(NOW()-F3,"")</f>
        <v>25.333697453701461</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6.7510006944430643</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39077</v>
      </c>
      <c r="F5" s="158">
        <v>45948.661111111112</v>
      </c>
      <c r="G5" s="159">
        <f ca="1">IFERROR(NOW()-F5,"")</f>
        <v>2.8614636574056931</v>
      </c>
      <c r="H5" s="158">
        <v>45948.661111111112</v>
      </c>
      <c r="I5" s="157" t="str">
        <f>IFERROR(VLOOKUP(D5,DB!A:F,6,0),"")</f>
        <v>SCECO</v>
      </c>
      <c r="J5" s="157" t="str">
        <f>IFERROR(VLOOKUP(D5,DB!A:G,7,0),"")</f>
        <v>Dead</v>
      </c>
      <c r="K5" s="157" t="s">
        <v>39097</v>
      </c>
      <c r="L5" s="157" t="str">
        <f>IFERROR(VLOOKUP(D5,DB!A:I,9,0),"")</f>
        <v>Latis</v>
      </c>
    </row>
    <row r="6" spans="1:13" ht="15">
      <c r="A6" s="157" t="s">
        <v>39098</v>
      </c>
      <c r="B6" s="157" t="str">
        <f>IFERROR(VLOOKUP(D6,DB!A:K,11,0),"")</f>
        <v>R5</v>
      </c>
      <c r="C6" s="157">
        <v>1</v>
      </c>
      <c r="D6" s="157" t="s">
        <v>29516</v>
      </c>
      <c r="E6" s="157" t="s">
        <v>38998</v>
      </c>
      <c r="F6" s="158" t="s">
        <v>24</v>
      </c>
      <c r="G6" s="159" t="str">
        <f ca="1">IFERROR(NOW()-F6,"")</f>
        <v/>
      </c>
      <c r="H6" s="158">
        <v>45951.446446759262</v>
      </c>
      <c r="I6" s="157" t="str">
        <f>IFERROR(VLOOKUP(D6,DB!A:F,6,0),"")</f>
        <v>Generator-SG</v>
      </c>
      <c r="J6" s="157" t="str">
        <f>IFERROR(VLOOKUP(D6,DB!A:G,7,0),"")</f>
        <v>Vandalized</v>
      </c>
      <c r="K6" s="157" t="s">
        <v>39099</v>
      </c>
      <c r="L6" s="157" t="str">
        <f>IFERROR(VLOOKUP(D6,DB!A:I,9,0),"")</f>
        <v>Latis</v>
      </c>
    </row>
    <row r="7" spans="1:13" ht="15">
      <c r="A7" s="157" t="s">
        <v>39100</v>
      </c>
      <c r="B7" s="157" t="str">
        <f>IFERROR(VLOOKUP(D7,DB!A:K,11,0),"")</f>
        <v>R5</v>
      </c>
      <c r="C7" s="157">
        <v>1</v>
      </c>
      <c r="D7" s="157" t="s">
        <v>35725</v>
      </c>
      <c r="E7" s="157" t="s">
        <v>38998</v>
      </c>
      <c r="F7" s="158">
        <v>45951.499641203707</v>
      </c>
      <c r="G7" s="159">
        <f ca="1">IFERROR(NOW()-F7,"")</f>
        <v>2.2933564810955431E-2</v>
      </c>
      <c r="H7" s="158">
        <v>45951.474953703706</v>
      </c>
      <c r="I7" s="157" t="str">
        <f>IFERROR(VLOOKUP(D7,DB!A:F,6,0),"")</f>
        <v>SCECO</v>
      </c>
      <c r="J7" s="157" t="str">
        <f>IFERROR(VLOOKUP(D7,DB!A:G,7,0),"")</f>
        <v>Dead</v>
      </c>
      <c r="K7" s="157" t="s">
        <v>39101</v>
      </c>
      <c r="L7" s="157" t="str">
        <f>IFERROR(VLOOKUP(D7,DB!A:I,9,0),"")</f>
        <v>Latis</v>
      </c>
    </row>
    <row r="8" spans="1:13" ht="15">
      <c r="A8" s="157"/>
      <c r="B8" s="157" t="str">
        <f>IFERROR(VLOOKUP(D8,DB!A:K,11,0),"")</f>
        <v/>
      </c>
      <c r="C8" s="157"/>
      <c r="D8" s="157"/>
      <c r="E8" s="157"/>
      <c r="F8" s="158"/>
      <c r="G8" s="159">
        <f ca="1">IFERROR(NOW()-F8,"")</f>
        <v>45951.522574768518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45951.522574768518</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45951.522574768518</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45951.522574768518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45951.522574768518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45951.522574768518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45951.522574768518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45951.522574768518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45951.522574537034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45951.522574537034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45951.522574537034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45951.522574537034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45951.522574537034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45951.522574537034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45951.522574537034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45951.522574537034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45951.522574537034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45951.522574537034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45951.522574537034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45951.522574537034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45951.522574537034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45951.522574537034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45951.522574537034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45951.522574537034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45951.522574537034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45951.522574537034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45951.522574537034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45951.522574537034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45951.522574537034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45951.522574537034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45951.522574537034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45951.522574537034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45951.522574537034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45951.522574537034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45951.522574537034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45951.522574537034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45951.522574537034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45951.522574537034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45951.522574537034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45951.522574537034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45951.522574537034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45951.522574537034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45951.522574537034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45951.522574537034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45951.522574537034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45951.522574537034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45951.522574537034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45951.522574537034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45951.522574537034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45951.522574537034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45951.522574537034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45951.522574537034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45951.522574537034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45951.522574537034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45951.522574768518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45951.522574768518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45951.522574768518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45951.522574768518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45951.522574768518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45951.522574768518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45951.522574768518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45951.522574768518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45951.522574768518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45951.522574768518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45951.522574768518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45951.522574768518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45951.522574768518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45951.522574768518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45951.522574768518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45951.522574768518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45951.522574768518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45951.522574768518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45951.522574768518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45951.522574768518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45951.522574768518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45951.522574768518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45951.522574768518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45951.522574768518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45951.522574768518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45951.522574768518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45951.522574768518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45951.522574768518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45951.522574768518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45951.522574768518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45951.522574768518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45951.522574768518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45951.522574768518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45951.522574768518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45951.522574768518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45951.522574768518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45951.522574768518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45951.522574768518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45951.522574768518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45951.522574768518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45951.522574768518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45951.522574768518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45951.522574768518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45951.522574768518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45951.522574768518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45951.522574768518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45951.522574768518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45951.522574768518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45951.522574768518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45951.522574768518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45951.522574768518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45951.522574768518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45951.522574768518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45951.522574768518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45951.522574768518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45951.522574768518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45951.522574768518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45951.522574768518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45951.522574768518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45951.522574768518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45951.522574768518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45951.522574768518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45951.522574768518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45951.522574768518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45951.522574768518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45951.522574768518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45951.522574768518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45951.522574768518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45951.522574768518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45951.522574768518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45951.522574768518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45951.522574768518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45951.522574768518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45951.522574768518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45951.522574768518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45951.522574768518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45951.522574768518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45951.522574768518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45951.522574768518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45951.522574768518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45951.522574768518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45951.522574768518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45951.522574768518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45951.522574768518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45951.522574768518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45951.522574768518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45951.522574768518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45951.522574768518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45951.522574768518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45951.522574768518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45951.522574768518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45951.522574768518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45951.522574768518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45951.522574768518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45951.522574768518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45951.522574768518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45951.522574768518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45951.522574768518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45951.522574768518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45951.522574768518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45951.522574768518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45951.522574768518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45951.522574768518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45951.522574768518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45951.522574768518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45951.522574768518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45951.522574768518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45951.522574768518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45951.522574768518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45951.522574768518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45951.522574768518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45951.522574768518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45951.522574768518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45951.522574768518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45951.522574768518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45951.522574768518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45951.522574768518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45951.522574768518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45951.522574768518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45951.522574768518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45951.522574768518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45951.522574768518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45951.522574768518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45951.522574768518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45951.522574768518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45951.522574768518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45951.522574768518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45951.522574768518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45951.522574768518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45951.522574768518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45951.522574768518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45951.522574768518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45951.522574768518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45951.522574768518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45951.522574768518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45951.522574768518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45951.522574768518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45951.522574768518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45951.522574768518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45951.522574768518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45951.522574768518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45951.522574768518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45951.522574768518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45951.522574768518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45951.522574768518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45951.522574768518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45951.522574768518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45951.522574768518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45951.522574768518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45951.522574768518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45951.522574768518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45951.522574768518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45951.522574768518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45951.522574768518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45951.522574768518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45951.522574768518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45951.522574768518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45951.522574768518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45951.522574768518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45951.522574768518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45951.522574768518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45951.522574768518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45951.522574768518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45951.522574768518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45951.522574768518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45951.522574768518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45951.522574768518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45951.522574768518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45951.522574768518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45951.522574768518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45951.522574768518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45951.522574768518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45951.522574768518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45951.522574768518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45951.522574768518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45951.522574768518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45951.522574768518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45951.522574768518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45951.522574768518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45951.522574768518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45951.522574768518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45951.522574768518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45951.522574768518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45951.522574768518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45951.522574768518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45951.522574768518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45951.522574768518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45951.522574768518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45951.522574768518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45951.522574768518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45951.522574768518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45951.522574768518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45951.522574768518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45951.522574768518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45951.522574768518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45951.522574768518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45951.522574768518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45951.522574768518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45951.522574768518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45951.522574768518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45951.522574768518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45951.522574768518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45951.522574768518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45951.522574768518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45951.522574768518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45951.522574768518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45951.522574768518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45951.522574768518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45951.522574768518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45951.522574768518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45951.522574768518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45951.522574768518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45951.522574768518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45951.522574768518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45951.522574768518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45951.522574768518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45951.522574768518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45951.522574768518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45951.522574768518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45951.522574768518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45951.522574768518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45951.522574768518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45951.522574768518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45951.522574768518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45951.522574768518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45951.522574768518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45951.522574768518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45951.522574768518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45951.522574768518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45951.522574768518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45951.522574768518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45951.522574768518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45951.522574768518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45951.522574768518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45951.522574768518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45951.522574768518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45951.522574768518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45951.522574768518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45951.522574768518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45951.522574768518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45951.522574768518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45951.522574768518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45951.522574768518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45951.522574768518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45951.522574768518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45951.522574768518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45951.522574768518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45951.522574768518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45951.522574768518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45951.522574768518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45951.522574768518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45951.522574768518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45951.522574768518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45951.522574768518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45951.522574768518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45951.522574768518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45951.522574768518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45951.522574768518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45951.522574768518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45951.522574768518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45951.522574768518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45951.522574768518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45951.522574768518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45951.522574768518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45951.522574768518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45951.522574768518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45951.522574768518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45951.522574768518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45951.522574768518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45951.522574768518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45951.522574768518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45951.522574768518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45951.522574768518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45951.522574768518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45951.522574768518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45951.522574768518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45951.522574768518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45951.522574768518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45951.522574768518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45951.522574768518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45951.522574768518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45951.522574768518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45951.522574768518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45951.522574768518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45951.522574768518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45951.522574768518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45951.522574768518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45951.522574768518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45951.522574768518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45951.522574768518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45951.522574768518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45951.522574768518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45951.522574768518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45951.522574768518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45951.522574768518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45951.522574768518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45951.522574768518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45951.522574768518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45951.522574768518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45951.522574768518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45951.522574768518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45951.522574768518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45951.522574768518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45951.522574768518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45951.522574768518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45951.522574768518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45951.522574768518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45951.522574768518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45951.522574768518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45951.522574768518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45951.522574768518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45951.522574768518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45951.522574768518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45951.522574768518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45951.522574768518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45951.522574768518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45951.522574768518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45951.522574768518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45951.522574768518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45951.522574768518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45951.522574768518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45951.522574768518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45951.522574768518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45951.522574768518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45951.522574768518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45951.522574768518</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45951.522574768518</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45951.522574768518</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45951.522574768518</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45951.522574768518</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45951.522574768518</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45951.522574768518</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45951.522574768518</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45951.522574768518</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45951.522574768518</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45951.522574768518</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45951.522574768518</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45951.522574768518</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45951.522574768518</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45951.522574768518</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45951.522574768518</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45951.522574768518</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45951.522574768518</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45951.522574768518</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45951.522574768518</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45951.522574768518</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45951.522574768518</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45951.522574768518</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45951.522574768518</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45951.522574768518</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45951.522574768518</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45951.522574768518</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45951.522574768518</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45951.522574768518</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45951.522574768518</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45951.522574768518</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45951.522574768518</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45951.522574768518</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45951.522574768518</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45951.522574768518</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45951.522574768518</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45951.522574768518</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45951.522574768518</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45951.522574768518</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45951.522574768518</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45951.522574768518</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45951.522574768518</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45951.522574768518</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45951.522574768518</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45951.522574768518</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45951.522574768518</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45951.522574768518</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45951.522574768518</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45951.522574768518</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45951.522574768518</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45951.522574768518</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45951.522574768518</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45951.522574768518</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45951.522574768518</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45951.522574768518</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45951.522574768518</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45951.522574768518</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45951.522574768518</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45951.522574768518</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45951.522574768518</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45951.522574768518</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45951.522574768518</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45951.522574768518</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45951.522574768518</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45951.522574768518</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45951.522574768518</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45951.522574768518</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45951.522574768518</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45951.522574768518</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45951.522574768518</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45951.522574768518</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45951.522574768518</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45951.522574768518</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45951.522574768518</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45951.522574768518</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45951.522574768518</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45951.522574768518</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45951.522574768518</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45951.522574768518</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45951.522574768518</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45951.522574768518</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45951.522574768518</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45951.522574768518</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45951.522574768518</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45951.522574768518</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45951.522574768518</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45951.522574768518</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45951.522574768518</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45951.522574768518</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45951.522574768518</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45951.522574768518</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45951.522574768518</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45951.522574768518</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45951.522574768518</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45951.522574768518</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45951.522574768518</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45951.522574768518</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45951.522574768518</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45951.522574768518</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45951.522574768518</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45951.522574768518</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45951.522574768518</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45951.522574768518</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45951.522574768518</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45951.522574768518</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45951.522574768518</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45951.522574768518</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45951.522574768518</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45951.522574768518</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45951.522574768518</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45951.522574768518</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45951.522574768518</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45951.522574768518</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45951.522574768518</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45951.522574768518</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45951.522574768518</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45951.522574768518</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45951.522574768518</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45951.522574768518</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45951.522574768518</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45951.522574768518</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45951.522574768518</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45951.522574768518</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45951.522574768518</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45951.522574768518</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45951.522574768518</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45951.522574768518</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45951.522574768518</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45951.522574768518</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45951.522574768518</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45951.522574768518</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45951.522574768518</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45951.522574768518</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45951.522574768518</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45951.522574768518</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1" ht="15"/>
    <row r="1333" ht="15"/>
    <row r="1334"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tabSelected="1"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34827</v>
      </c>
      <c r="E2" s="108" t="s">
        <v>38998</v>
      </c>
      <c r="F2" s="160">
        <v>45951.471805555557</v>
      </c>
      <c r="G2" s="78">
        <f ca="1">IFERROR(NOW()-F2,"-")</f>
        <v>5.0769212961313315E-2</v>
      </c>
      <c r="H2" s="109">
        <v>45951.465833333335</v>
      </c>
      <c r="I2" s="105" t="str">
        <f>IFERROR(VLOOKUP(D2,DB!A:F,6,0),"")</f>
        <v>SCECO</v>
      </c>
      <c r="J2" s="104" t="str">
        <f>IFERROR(VLOOKUP(D2,DB!A:G,7,0),"")</f>
        <v>Vandalized</v>
      </c>
      <c r="K2" s="110" t="s">
        <v>39103</v>
      </c>
      <c r="L2" s="111" t="str">
        <f>IFERROR(VLOOKUP(D2,DB!A:I,9,0),"")</f>
        <v>Latis</v>
      </c>
    </row>
    <row r="3" spans="1:16383" ht="31.5" customHeight="1">
      <c r="A3" s="106" t="s">
        <v>39104</v>
      </c>
      <c r="B3" s="105" t="str">
        <f>IFERROR(VLOOKUP(D3,DB!A:K,11,0),"")</f>
        <v>R6</v>
      </c>
      <c r="C3" s="107">
        <v>2</v>
      </c>
      <c r="D3" s="105" t="s">
        <v>32605</v>
      </c>
      <c r="E3" s="108" t="s">
        <v>38998</v>
      </c>
      <c r="F3" s="109"/>
      <c r="G3" s="78">
        <f ca="1">IFERROR(NOW()-F3,"-")</f>
        <v>45951.522574768518</v>
      </c>
      <c r="H3" s="109">
        <v>45951.500451388885</v>
      </c>
      <c r="I3" s="105" t="str">
        <f>IFERROR(VLOOKUP(D3,DB!A:F,6,0),"")</f>
        <v>SCECO</v>
      </c>
      <c r="J3" s="104" t="str">
        <f>IFERROR(VLOOKUP(D3,DB!A:G,7,0),"")</f>
        <v>Dead</v>
      </c>
      <c r="K3" s="110" t="s">
        <v>39105</v>
      </c>
      <c r="L3" s="111" t="str">
        <f>IFERROR(VLOOKUP(D3,DB!A:I,9,0),"")</f>
        <v>Latis</v>
      </c>
    </row>
    <row r="4" spans="1:16383" ht="31.5" customHeight="1">
      <c r="A4" s="106"/>
      <c r="B4" s="105" t="str">
        <f>IFERROR(VLOOKUP(D4,DB!A:K,11,0),"")</f>
        <v/>
      </c>
      <c r="C4" s="107"/>
      <c r="D4" s="105"/>
      <c r="E4" s="108"/>
      <c r="F4" s="109"/>
      <c r="G4" s="78">
        <f ca="1">IFERROR(NOW()-F4,"-")</f>
        <v>45951.522574768518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45951.522574768518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45951.522574768518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45951.522574768518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45951.522574768518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45951.522574768518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45951.522574768518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45951.522574768518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45951.522574768518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45951.522574768518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45951.522574768518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45951.522574768518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45951.522574768518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45951.522574768518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45951.522574768518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45951.522574768518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45951.522574768518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45951.522574768518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45951.522574768518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45951.522574768518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45951.522574768518</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2025-10-21T09:34:47Z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